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 tabRatio="805" activeTab="1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calcPr calcId="162913"/>
</workbook>
</file>

<file path=xl/calcChain.xml><?xml version="1.0" encoding="utf-8"?>
<calcChain xmlns="http://schemas.openxmlformats.org/spreadsheetml/2006/main">
  <c r="F33" i="5" l="1"/>
  <c r="F30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E32" i="3"/>
  <c r="D32" i="3"/>
  <c r="F34" i="5" l="1"/>
  <c r="E27" i="3"/>
  <c r="E28" i="3" s="1"/>
  <c r="E38" i="3"/>
  <c r="D38" i="3"/>
  <c r="E33" i="3"/>
  <c r="D33" i="3"/>
  <c r="D28" i="3"/>
  <c r="E39" i="3" l="1"/>
  <c r="D39" i="3"/>
  <c r="F27" i="5" l="1"/>
  <c r="E11" i="3"/>
  <c r="D11" i="3"/>
  <c r="F11" i="4" l="1"/>
  <c r="F20" i="5"/>
  <c r="F28" i="5" s="1"/>
  <c r="D22" i="3" l="1"/>
  <c r="E22" i="3"/>
  <c r="E17" i="3" l="1"/>
  <c r="D17" i="3"/>
  <c r="E12" i="3"/>
  <c r="D12" i="3"/>
  <c r="D23" i="3" l="1"/>
  <c r="E23" i="3"/>
</calcChain>
</file>

<file path=xl/sharedStrings.xml><?xml version="1.0" encoding="utf-8"?>
<sst xmlns="http://schemas.openxmlformats.org/spreadsheetml/2006/main" count="510" uniqueCount="222">
  <si>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</si>
  <si>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</si>
  <si>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</si>
  <si>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</si>
  <si>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</si>
  <si>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</si>
  <si>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</si>
  <si>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</si>
  <si>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</si>
  <si>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Давлат активларини бошқариш агентлиги</t>
  </si>
  <si>
    <t>МАЪЛУМОТ</t>
  </si>
  <si>
    <t>сўмда</t>
  </si>
  <si>
    <t>1-илова</t>
  </si>
  <si>
    <t>2-илова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</si>
  <si>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</si>
  <si>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</si>
  <si>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</si>
  <si>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</si>
  <si>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</si>
  <si>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</si>
  <si>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</si>
  <si>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</si>
  <si>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</si>
  <si>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</si>
  <si>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</si>
  <si>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</si>
  <si>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</si>
  <si>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</si>
  <si>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</si>
  <si>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</si>
  <si>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</si>
  <si>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</si>
  <si>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</si>
  <si>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</si>
  <si>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Хаммаси</t>
  </si>
  <si>
    <t>х</t>
  </si>
  <si>
    <t>4-илова</t>
  </si>
  <si>
    <t>Харид қилинган товарлар ва хизматлар номи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</si>
  <si>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</si>
  <si>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</si>
  <si>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</si>
  <si>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</si>
  <si>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>бюджетдан ташқари жамғарма</t>
  </si>
  <si>
    <t>Жами</t>
  </si>
  <si>
    <t>бюджет</t>
  </si>
  <si>
    <t>5-илова</t>
  </si>
  <si>
    <t xml:space="preserve"> "SHERZOD STATIONERY" МЧЖ</t>
  </si>
  <si>
    <t xml:space="preserve">х </t>
  </si>
  <si>
    <t>ЧП"KANS SHOP"</t>
  </si>
  <si>
    <t>сўм</t>
  </si>
  <si>
    <t>6-илова</t>
  </si>
  <si>
    <t>Тадбир номи</t>
  </si>
  <si>
    <t xml:space="preserve">Шартноманинг умумий қиймати 
(минг сўм)
</t>
  </si>
  <si>
    <t>7-илова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</si>
  <si>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</si>
  <si>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</si>
  <si>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</si>
  <si>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</si>
  <si>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</si>
  <si>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</si>
  <si>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</si>
  <si>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 xml:space="preserve">Ўзбекистон Республикаси Давлат активларини бошқариш агентлиги </t>
  </si>
  <si>
    <t>Молиялаштирилган маблағ 
(минг сўм)</t>
  </si>
  <si>
    <t>8-илова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</si>
  <si>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</si>
  <si>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</si>
  <si>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</si>
  <si>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</si>
  <si>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</si>
  <si>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</si>
  <si>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</si>
  <si>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</si>
  <si>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</si>
  <si>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</si>
  <si>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</si>
  <si>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</si>
  <si>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</si>
  <si>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</si>
  <si>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</si>
  <si>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</si>
  <si>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</si>
  <si>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</si>
  <si>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</si>
  <si>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</si>
  <si>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</si>
  <si>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 xml:space="preserve">Ўзбекистон Республикаси Давлат активларини бошқариш агентлигига тақдим этилган солиқ имтиёзлари 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</si>
  <si>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</si>
  <si>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</si>
  <si>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</si>
  <si>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</si>
  <si>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</si>
  <si>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</si>
  <si>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</si>
  <si>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</si>
  <si>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</si>
  <si>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</si>
  <si>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</si>
  <si>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</si>
  <si>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</si>
  <si>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</si>
  <si>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</si>
  <si>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</si>
  <si>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</si>
  <si>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</si>
  <si>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</si>
  <si>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</si>
  <si>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</si>
  <si>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</si>
  <si>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</si>
  <si>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</si>
  <si>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>Изоҳ:</t>
  </si>
  <si>
    <t>Давлат бюджети маблағлари</t>
  </si>
  <si>
    <t>Бюджетдан ташқари жамғарма маблағлари</t>
  </si>
  <si>
    <t xml:space="preserve">Ривожлантириш жамғармаси маблағлари </t>
  </si>
  <si>
    <t>Изоҳ</t>
  </si>
  <si>
    <t>Молиялаштириш манбаси</t>
  </si>
  <si>
    <t>Биринчи даражали бюджет маблағлари тақсимловчи номи</t>
  </si>
  <si>
    <t>Ажратилган маблағнинг ўзлаштирилиши (%)</t>
  </si>
  <si>
    <t>-</t>
  </si>
  <si>
    <t>Ўзбекистон Республикаси Давлат активларини бошқариш агентлигига тақдим этилган солиқ имтиёзлари 
МАЪЛУМОТ</t>
  </si>
  <si>
    <t xml:space="preserve">Ўзбекистон Республикаси Давлат активларини бошқариш агентлигига алоҳида солиқ имтиёзлари тақдим этилмаган  </t>
  </si>
  <si>
    <t xml:space="preserve">Молиялаштириш манбаси </t>
  </si>
  <si>
    <t>Йил давомида (минг.сўм)</t>
  </si>
  <si>
    <t>Кредитлар бўйича:</t>
  </si>
  <si>
    <t>Кредит олувчилар номи</t>
  </si>
  <si>
    <t>СТИР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</si>
  <si>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</si>
  <si>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</si>
  <si>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</si>
  <si>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</si>
  <si>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</si>
  <si>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</si>
  <si>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</si>
  <si>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</si>
  <si>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</si>
  <si>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</si>
  <si>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</si>
  <si>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1.</t>
  </si>
  <si>
    <t>2.</t>
  </si>
  <si>
    <t>3.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</si>
  <si>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</si>
  <si>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</si>
  <si>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</si>
  <si>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</si>
  <si>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</si>
  <si>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</si>
  <si>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</si>
  <si>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</si>
  <si>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</si>
  <si>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>МАЪЛУМОТЛАР</t>
  </si>
  <si>
    <t>14-илова</t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</si>
  <si>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кредитлар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</si>
  <si>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субсидиялар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</si>
  <si>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тижорат банкларга депозитлар жойлаштирилмаган.</t>
    </r>
  </si>
  <si>
    <t>Ўзбекистон Республикаси Давлат активларини бошқариш агентлиги томонидан 2022 йил янваль-март ойларида қурилиш, реконструкция қилиш ва таъмирлаш ишлари бўйича танлов (тендер)лар ўтказилмаган</t>
  </si>
  <si>
    <t xml:space="preserve">Ўзбекистон Республикаси Давлат активларини бошқариш агентлиги томонидан 2022 йилнинг январь-март ойларида Ўзбекистон Республикасининг Давлат бюджетидан молиялаштириладиган ижтимоий ва ишлаб чиқариш инфратузилмасини ривожлантириш дастурларида қатнашмаган </t>
  </si>
  <si>
    <t>Давлат активларини бошқариш агентлиги ва тасаруфидаги бюджет ташкилотларида 2021 йилнинг январь-март ойларида республика бюджетидан капитал қўйилмалар ҳисобидан лойиҳалар амалга оширилмаган</t>
  </si>
  <si>
    <t>Обложки для переплета картонные.</t>
  </si>
  <si>
    <t>Пружина для переплета металлическая</t>
  </si>
  <si>
    <t>электрон калькулятор</t>
  </si>
  <si>
    <t>Карандаши простые и цветные с грифелями в твердой</t>
  </si>
  <si>
    <t xml:space="preserve"> Пружина для переплета металлическая</t>
  </si>
  <si>
    <t>Степлер</t>
  </si>
  <si>
    <t xml:space="preserve"> Маркер</t>
  </si>
  <si>
    <t>Скрепки металлические</t>
  </si>
  <si>
    <t xml:space="preserve"> Обложка для переплета пластиковая</t>
  </si>
  <si>
    <t>Картон для переплета</t>
  </si>
  <si>
    <t>электрон дўкон</t>
  </si>
  <si>
    <t xml:space="preserve"> "O'zR MARKAZIY BANKINING "DAVLAT BELGISI"" DUK</t>
  </si>
  <si>
    <t>OOO"KANSMART"</t>
  </si>
  <si>
    <t xml:space="preserve"> OOO "AZNAVUR-INVEST"</t>
  </si>
  <si>
    <t xml:space="preserve"> ООО KURROS</t>
  </si>
  <si>
    <t>YANGIER BREND MCHJ</t>
  </si>
  <si>
    <t xml:space="preserve"> Степлер</t>
  </si>
  <si>
    <t xml:space="preserve"> Стикер</t>
  </si>
  <si>
    <t xml:space="preserve"> Папка</t>
  </si>
  <si>
    <t>Дырокол</t>
  </si>
  <si>
    <t>Термопереплетчик</t>
  </si>
  <si>
    <t>Скулпьтурный пластилин</t>
  </si>
  <si>
    <t xml:space="preserve"> OOO"KANSMART"</t>
  </si>
  <si>
    <t>Ўзбекистон Республикасининг Давлат молиявий назорат органлари томонидан 2022 йилнинг январь-март ойларида Ўзбекистон Республикаси Давлат активларини бошқариш агентлигида назорат тадбирлари ўтказилмаган</t>
  </si>
  <si>
    <t>Харид амалга оширилмаган</t>
  </si>
  <si>
    <t>22111008136750/136873</t>
  </si>
  <si>
    <t>22111008153178/149476</t>
  </si>
  <si>
    <t>22111008136774/136851</t>
  </si>
  <si>
    <t>22111008120064/124551</t>
  </si>
  <si>
    <t>22111008120065/124533</t>
  </si>
  <si>
    <t>22111008120063/124556</t>
  </si>
  <si>
    <t>22111008153132/149440</t>
  </si>
  <si>
    <t>22111008153116/149532</t>
  </si>
  <si>
    <t>22111008132245/132539</t>
  </si>
  <si>
    <t>132495/22111008132189</t>
  </si>
  <si>
    <t>22111008119985/124499</t>
  </si>
  <si>
    <t>22111008119973/124485</t>
  </si>
  <si>
    <t>22111008120000/124520</t>
  </si>
  <si>
    <t>22111008119988/124510</t>
  </si>
  <si>
    <t>22111008119938/124456</t>
  </si>
  <si>
    <t>22111008119857/124404</t>
  </si>
  <si>
    <t>22111008119849/124384</t>
  </si>
  <si>
    <t>22111008100192/110917</t>
  </si>
  <si>
    <t>Ўзбекистон Республикаси Давлат активларини бошқариш агентлиги ва тасаруфидаги бюджет ташкилотлари кесимида 2022 йилнинг январь-июнь ойларида республика бюджетидан ажратилган маблағларнинг чегараланган миқдорининг  тақсимоти тўғрисида</t>
  </si>
  <si>
    <t>Ўзбекистон Республикаси Давлат активларини бошқариш агентлиги ва тасаруфидаги бюджет ташкилотларида 2022 йилнинг январь-июнь ойларида республика бюджетидан капитал қўйилмалар ҳисобидан амалга оширилаётган лойиҳаларнинг ижроси тўғрисида</t>
  </si>
  <si>
    <t>Ўзбекистон Республикаси Давлат активларини бошқариш агентлиги томонидан 2022 йил январь-июнь ойларида ўтказилган танлов (тендер)лар ва амалга оширилган давлат харидлари тўғрисида</t>
  </si>
  <si>
    <r>
      <t xml:space="preserve">Ўзбекистон Республикаси Давлат активларини бошқариш агентлиги томонидан 2022 йилнинг январь-июнь ойларида асосий воситалар харид қилиш учун ўтказилган </t>
    </r>
    <r>
      <rPr>
        <b/>
        <sz val="14"/>
        <color rgb="FFFF0000"/>
        <rFont val="Times New Roman"/>
        <family val="1"/>
        <charset val="204"/>
      </rPr>
      <t>танлов (тендер)лар</t>
    </r>
    <r>
      <rPr>
        <b/>
        <sz val="14"/>
        <color theme="1"/>
        <rFont val="Times New Roman"/>
        <family val="1"/>
        <charset val="204"/>
      </rPr>
      <t xml:space="preserve"> ва амалга оширилган давлат харидлари тўғрисида</t>
    </r>
  </si>
  <si>
    <t>2-чорак</t>
  </si>
  <si>
    <t>Ўзбекистон Республикаси Давлат активларини бошқариш агентлиги томонидан 2022 йил январь-июнь ойларида кам баҳоли ва тез эскирувчи буюмлар харид қилиш учун электрон дўкон орқали амалга оширилган давлат харидлари тўғрисида</t>
  </si>
  <si>
    <t>Ўзбекистон Республикаси Давлат активларини бошқариш агентлиги томонидан 2022 йил январь-июнь ойларида қурилиш, реконструкция қилиш ва таъмирлаш ишлари бўйича ўтказилган танлов (тендер)лар тўғрисида 
МАЪЛУМОТ</t>
  </si>
  <si>
    <t xml:space="preserve">Ўзбекистон Республикаси Давлат активларини бошқариш агентлиги томонидан 2022 йилнинг январь-июнь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</si>
  <si>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 xml:space="preserve">Ўзбекистон Республикаси Давлат активларини бошқариш агентлигида 2022 йил январь-июнь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</si>
  <si>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Ўзбекистон Республикасининг Давлат молиявий назорат органлари томонидан 2022 йилнинг январь-июнь ойларида Ўзбекистон Республикаси Давлат активларини бошқариш агентлигида ўтказилган назорат тадбирлари юзасидан</t>
  </si>
  <si>
    <t>2022 йил январь-июнь ойларида Ўзбекистон Республикаси Давлат активларини бошқариш агентлиги ҳузуридаги бюджетдан ташқари 
Давлат активларини бошқариш, трансформация ва хусусийлаштириш жамғармаси маблағлари ҳисобидан ажратилган субсидиялар, кредитлар ҳамда тижорат банкларига жойлаштирилган депозитлар тўғрисидаги</t>
  </si>
  <si>
    <t>Книги печатные (Китоб туплами)</t>
  </si>
  <si>
    <t xml:space="preserve">МЧЖ Шарк зиекори </t>
  </si>
  <si>
    <t>Клавиатура</t>
  </si>
  <si>
    <t>PRIME MEGASTORE MCHJ</t>
  </si>
  <si>
    <t>Канцелярский набор (настольный органайзер)</t>
  </si>
  <si>
    <t>ККА ТАРТИБДАГИ ТАДБИРКОР "JUMAYEVA ZULAYXO ABLAQULOVNA"</t>
  </si>
  <si>
    <t>22111008209574/192980</t>
  </si>
  <si>
    <t>22111008365942/324833</t>
  </si>
  <si>
    <t>42009910261840</t>
  </si>
  <si>
    <t>22111008300678/271624</t>
  </si>
  <si>
    <t>2022 йил 1 июль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</si>
</sst>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="70" zoomScaleNormal="70" workbookViewId="0">
      <selection activeCell="G8" sqref="G8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12</v>
      </c>
    </row>
    <row r="2" spans="1:7" ht="70.5" customHeight="1" x14ac:dyDescent="0.3">
      <c r="A2" s="51" t="s">
        <v>200</v>
      </c>
      <c r="B2" s="51"/>
      <c r="C2" s="51"/>
      <c r="D2" s="51"/>
      <c r="E2" s="51"/>
      <c r="F2" s="51"/>
      <c r="G2" s="51"/>
    </row>
    <row r="3" spans="1:7" x14ac:dyDescent="0.3">
      <c r="A3" s="52" t="s">
        <v>10</v>
      </c>
      <c r="B3" s="52"/>
      <c r="C3" s="52"/>
      <c r="D3" s="52"/>
      <c r="E3" s="52"/>
      <c r="F3" s="52"/>
      <c r="G3" s="52"/>
    </row>
    <row r="4" spans="1:7" x14ac:dyDescent="0.3">
      <c r="G4" s="7" t="s">
        <v>11</v>
      </c>
    </row>
    <row r="5" spans="1:7" ht="45" customHeight="1" x14ac:dyDescent="0.3">
      <c r="A5" s="53" t="s">
        <v>0</v>
      </c>
      <c r="B5" s="53" t="s">
        <v>1</v>
      </c>
      <c r="C5" s="53" t="s">
        <v>2</v>
      </c>
      <c r="D5" s="53"/>
      <c r="E5" s="53"/>
      <c r="F5" s="53"/>
      <c r="G5" s="53"/>
    </row>
    <row r="6" spans="1:7" ht="34.5" customHeight="1" x14ac:dyDescent="0.3">
      <c r="A6" s="53"/>
      <c r="B6" s="53"/>
      <c r="C6" s="53" t="s">
        <v>3</v>
      </c>
      <c r="D6" s="53" t="s">
        <v>4</v>
      </c>
      <c r="E6" s="53"/>
      <c r="F6" s="53"/>
      <c r="G6" s="53"/>
    </row>
    <row r="7" spans="1:7" ht="150" x14ac:dyDescent="0.3">
      <c r="A7" s="53"/>
      <c r="B7" s="53"/>
      <c r="C7" s="53"/>
      <c r="D7" s="9" t="s">
        <v>5</v>
      </c>
      <c r="E7" s="9" t="s">
        <v>6</v>
      </c>
      <c r="F7" s="9" t="s">
        <v>7</v>
      </c>
      <c r="G7" s="9" t="s">
        <v>8</v>
      </c>
    </row>
    <row r="8" spans="1:7" ht="82.5" customHeight="1" x14ac:dyDescent="0.3">
      <c r="A8" s="2">
        <v>1</v>
      </c>
      <c r="B8" s="2" t="s">
        <v>9</v>
      </c>
      <c r="C8" s="4">
        <v>3508208000</v>
      </c>
      <c r="D8" s="4">
        <v>2745180000</v>
      </c>
      <c r="E8" s="4">
        <v>665107000</v>
      </c>
      <c r="F8" s="4">
        <v>97921000</v>
      </c>
      <c r="G8" s="4">
        <v>0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70" zoomScaleNormal="70" workbookViewId="0">
      <selection activeCell="A6" sqref="A6:L7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91</v>
      </c>
    </row>
    <row r="3" spans="1:12" x14ac:dyDescent="0.3">
      <c r="B3" s="52" t="s">
        <v>85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x14ac:dyDescent="0.3">
      <c r="B4" s="52" t="s">
        <v>92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53" t="s">
        <v>64</v>
      </c>
      <c r="B6" s="53" t="s">
        <v>93</v>
      </c>
      <c r="C6" s="53" t="s">
        <v>94</v>
      </c>
      <c r="D6" s="53" t="s">
        <v>95</v>
      </c>
      <c r="E6" s="53" t="s">
        <v>96</v>
      </c>
      <c r="F6" s="53" t="s">
        <v>97</v>
      </c>
      <c r="G6" s="53" t="s">
        <v>98</v>
      </c>
      <c r="H6" s="53" t="s">
        <v>99</v>
      </c>
      <c r="I6" s="53" t="s">
        <v>100</v>
      </c>
      <c r="J6" s="53"/>
      <c r="K6" s="53"/>
      <c r="L6" s="53" t="s">
        <v>101</v>
      </c>
    </row>
    <row r="7" spans="1:12" ht="150" x14ac:dyDescent="0.3">
      <c r="A7" s="53"/>
      <c r="B7" s="53"/>
      <c r="C7" s="53"/>
      <c r="D7" s="53"/>
      <c r="E7" s="53"/>
      <c r="F7" s="53"/>
      <c r="G7" s="53"/>
      <c r="H7" s="53"/>
      <c r="I7" s="9" t="s">
        <v>102</v>
      </c>
      <c r="J7" s="9" t="s">
        <v>103</v>
      </c>
      <c r="K7" s="9" t="s">
        <v>104</v>
      </c>
      <c r="L7" s="53"/>
    </row>
    <row r="8" spans="1:12" x14ac:dyDescent="0.3">
      <c r="A8" s="6">
        <v>1</v>
      </c>
      <c r="B8" s="6" t="s">
        <v>118</v>
      </c>
      <c r="C8" s="22" t="s">
        <v>118</v>
      </c>
      <c r="D8" s="22" t="s">
        <v>118</v>
      </c>
      <c r="E8" s="22" t="s">
        <v>118</v>
      </c>
      <c r="F8" s="22" t="s">
        <v>118</v>
      </c>
      <c r="G8" s="22" t="s">
        <v>118</v>
      </c>
      <c r="H8" s="22" t="s">
        <v>118</v>
      </c>
      <c r="I8" s="22" t="s">
        <v>118</v>
      </c>
      <c r="J8" s="22" t="s">
        <v>118</v>
      </c>
      <c r="K8" s="22" t="s">
        <v>118</v>
      </c>
      <c r="L8" s="22" t="s">
        <v>118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85" zoomScaleNormal="85" workbookViewId="0">
      <selection activeCell="B4" sqref="B4:D4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105</v>
      </c>
    </row>
    <row r="3" spans="1:4" ht="56.25" customHeight="1" x14ac:dyDescent="0.3">
      <c r="B3" s="51" t="s">
        <v>209</v>
      </c>
      <c r="C3" s="51"/>
      <c r="D3" s="51"/>
    </row>
    <row r="4" spans="1:4" x14ac:dyDescent="0.3">
      <c r="B4" s="52" t="s">
        <v>106</v>
      </c>
      <c r="C4" s="52"/>
      <c r="D4" s="52"/>
    </row>
    <row r="6" spans="1:4" x14ac:dyDescent="0.3">
      <c r="A6" s="9" t="s">
        <v>64</v>
      </c>
      <c r="B6" s="9" t="s">
        <v>107</v>
      </c>
      <c r="C6" s="9" t="s">
        <v>108</v>
      </c>
      <c r="D6" s="9" t="s">
        <v>109</v>
      </c>
    </row>
    <row r="7" spans="1:4" x14ac:dyDescent="0.3">
      <c r="A7" s="6">
        <v>1</v>
      </c>
      <c r="B7" s="6" t="s">
        <v>118</v>
      </c>
      <c r="C7" s="22" t="s">
        <v>118</v>
      </c>
      <c r="D7" s="22" t="s">
        <v>118</v>
      </c>
    </row>
    <row r="10" spans="1:4" ht="39.75" customHeight="1" x14ac:dyDescent="0.3">
      <c r="A10" s="23" t="s">
        <v>114</v>
      </c>
      <c r="B10" s="54" t="s">
        <v>180</v>
      </c>
      <c r="C10" s="54"/>
      <c r="D10" s="54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5" zoomScaleNormal="85" workbookViewId="0">
      <selection activeCell="I27" sqref="I27:K27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3" t="s">
        <v>150</v>
      </c>
    </row>
    <row r="3" spans="1:11" ht="73.5" customHeight="1" x14ac:dyDescent="0.3">
      <c r="B3" s="51" t="s">
        <v>210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3">
      <c r="B4" s="52" t="s">
        <v>149</v>
      </c>
      <c r="C4" s="52"/>
      <c r="D4" s="52"/>
      <c r="E4" s="52"/>
      <c r="F4" s="52"/>
      <c r="G4" s="52"/>
      <c r="H4" s="52"/>
      <c r="I4" s="52"/>
      <c r="J4" s="52"/>
      <c r="K4" s="52"/>
    </row>
    <row r="6" spans="1:11" ht="31.5" customHeight="1" x14ac:dyDescent="0.3">
      <c r="A6" s="35"/>
      <c r="B6" s="40" t="s">
        <v>123</v>
      </c>
      <c r="C6" s="40"/>
      <c r="D6" s="35"/>
      <c r="E6" s="35"/>
      <c r="F6" s="35"/>
      <c r="G6" s="35"/>
      <c r="H6" s="35"/>
      <c r="I6" s="77" t="s">
        <v>221</v>
      </c>
      <c r="J6" s="77"/>
      <c r="K6" s="77"/>
    </row>
    <row r="7" spans="1:11" ht="37.5" x14ac:dyDescent="0.3">
      <c r="A7" s="68" t="s">
        <v>64</v>
      </c>
      <c r="B7" s="68" t="s">
        <v>124</v>
      </c>
      <c r="C7" s="68" t="s">
        <v>125</v>
      </c>
      <c r="D7" s="29" t="s">
        <v>126</v>
      </c>
      <c r="E7" s="68" t="s">
        <v>128</v>
      </c>
      <c r="F7" s="29" t="s">
        <v>129</v>
      </c>
      <c r="G7" s="68" t="s">
        <v>130</v>
      </c>
      <c r="H7" s="68"/>
      <c r="I7" s="68" t="s">
        <v>131</v>
      </c>
      <c r="J7" s="68"/>
      <c r="K7" s="68"/>
    </row>
    <row r="8" spans="1:11" ht="56.25" x14ac:dyDescent="0.3">
      <c r="A8" s="68"/>
      <c r="B8" s="68"/>
      <c r="C8" s="68"/>
      <c r="D8" s="29" t="s">
        <v>127</v>
      </c>
      <c r="E8" s="68"/>
      <c r="F8" s="29" t="s">
        <v>71</v>
      </c>
      <c r="G8" s="29" t="s">
        <v>132</v>
      </c>
      <c r="H8" s="29" t="s">
        <v>133</v>
      </c>
      <c r="I8" s="29" t="s">
        <v>134</v>
      </c>
      <c r="J8" s="29" t="s">
        <v>135</v>
      </c>
      <c r="K8" s="29" t="s">
        <v>136</v>
      </c>
    </row>
    <row r="9" spans="1:11" x14ac:dyDescent="0.3">
      <c r="A9" s="30" t="s">
        <v>137</v>
      </c>
      <c r="B9" s="36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3">
      <c r="A10" s="30" t="s">
        <v>138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x14ac:dyDescent="0.3">
      <c r="A11" s="30" t="s">
        <v>139</v>
      </c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x14ac:dyDescent="0.3">
      <c r="A12" s="68" t="s">
        <v>43</v>
      </c>
      <c r="B12" s="68"/>
      <c r="C12" s="29" t="s">
        <v>35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x14ac:dyDescent="0.3">
      <c r="A13" s="81"/>
      <c r="B13" s="41" t="s">
        <v>151</v>
      </c>
      <c r="C13" s="41"/>
      <c r="D13" s="41"/>
      <c r="E13" s="41"/>
      <c r="F13" s="41"/>
      <c r="G13" s="41"/>
      <c r="H13" s="41"/>
      <c r="I13" s="41"/>
      <c r="J13" s="41"/>
      <c r="K13" s="41"/>
    </row>
    <row r="14" spans="1:11" x14ac:dyDescent="0.3">
      <c r="A14" s="8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3">
      <c r="A15" s="8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8.75" customHeight="1" x14ac:dyDescent="0.3">
      <c r="A16" s="35"/>
      <c r="B16" s="40" t="s">
        <v>140</v>
      </c>
      <c r="C16" s="40"/>
      <c r="D16" s="35"/>
      <c r="E16" s="35"/>
      <c r="F16" s="35"/>
      <c r="G16" s="38"/>
      <c r="H16" s="38"/>
      <c r="I16" s="77" t="s">
        <v>221</v>
      </c>
      <c r="J16" s="77"/>
      <c r="K16" s="77"/>
    </row>
    <row r="17" spans="1:11" ht="62.25" customHeight="1" x14ac:dyDescent="0.3">
      <c r="A17" s="68" t="s">
        <v>64</v>
      </c>
      <c r="B17" s="68" t="s">
        <v>141</v>
      </c>
      <c r="C17" s="68" t="s">
        <v>125</v>
      </c>
      <c r="D17" s="29" t="s">
        <v>126</v>
      </c>
      <c r="E17" s="68" t="s">
        <v>128</v>
      </c>
      <c r="F17" s="29" t="s">
        <v>129</v>
      </c>
      <c r="G17" s="71" t="s">
        <v>142</v>
      </c>
      <c r="H17" s="72"/>
      <c r="I17" s="72"/>
      <c r="J17" s="72"/>
      <c r="K17" s="73"/>
    </row>
    <row r="18" spans="1:11" ht="56.25" x14ac:dyDescent="0.3">
      <c r="A18" s="68"/>
      <c r="B18" s="68"/>
      <c r="C18" s="68"/>
      <c r="D18" s="29" t="s">
        <v>127</v>
      </c>
      <c r="E18" s="68"/>
      <c r="F18" s="29" t="s">
        <v>71</v>
      </c>
      <c r="G18" s="74"/>
      <c r="H18" s="75"/>
      <c r="I18" s="75"/>
      <c r="J18" s="75"/>
      <c r="K18" s="76"/>
    </row>
    <row r="19" spans="1:11" x14ac:dyDescent="0.3">
      <c r="A19" s="30" t="s">
        <v>137</v>
      </c>
      <c r="B19" s="36"/>
      <c r="C19" s="36"/>
      <c r="D19" s="36"/>
      <c r="E19" s="36"/>
      <c r="F19" s="36"/>
      <c r="G19" s="80"/>
      <c r="H19" s="80"/>
      <c r="I19" s="80"/>
      <c r="J19" s="80"/>
      <c r="K19" s="80"/>
    </row>
    <row r="20" spans="1:11" x14ac:dyDescent="0.3">
      <c r="A20" s="30" t="s">
        <v>138</v>
      </c>
      <c r="B20" s="36"/>
      <c r="C20" s="36"/>
      <c r="D20" s="36"/>
      <c r="E20" s="36"/>
      <c r="F20" s="36"/>
      <c r="G20" s="80"/>
      <c r="H20" s="80"/>
      <c r="I20" s="80"/>
      <c r="J20" s="80"/>
      <c r="K20" s="80"/>
    </row>
    <row r="21" spans="1:11" x14ac:dyDescent="0.3">
      <c r="A21" s="30" t="s">
        <v>139</v>
      </c>
      <c r="B21" s="36"/>
      <c r="C21" s="36"/>
      <c r="D21" s="36"/>
      <c r="E21" s="36"/>
      <c r="F21" s="36"/>
      <c r="G21" s="80"/>
      <c r="H21" s="80"/>
      <c r="I21" s="80"/>
      <c r="J21" s="80"/>
      <c r="K21" s="80"/>
    </row>
    <row r="22" spans="1:11" x14ac:dyDescent="0.3">
      <c r="A22" s="68" t="s">
        <v>43</v>
      </c>
      <c r="B22" s="68"/>
      <c r="C22" s="29" t="s">
        <v>35</v>
      </c>
      <c r="D22" s="29">
        <v>0</v>
      </c>
      <c r="E22" s="29">
        <v>0</v>
      </c>
      <c r="F22" s="29">
        <v>0</v>
      </c>
      <c r="G22" s="78" t="s">
        <v>35</v>
      </c>
      <c r="H22" s="78"/>
      <c r="I22" s="78"/>
      <c r="J22" s="78"/>
      <c r="K22" s="78"/>
    </row>
    <row r="23" spans="1:11" x14ac:dyDescent="0.3">
      <c r="A23" s="81"/>
      <c r="B23" s="41" t="s">
        <v>152</v>
      </c>
      <c r="C23" s="41"/>
      <c r="D23" s="41"/>
      <c r="E23" s="41"/>
      <c r="F23" s="41"/>
      <c r="G23" s="41"/>
      <c r="H23" s="41"/>
      <c r="I23" s="41"/>
      <c r="J23" s="41"/>
      <c r="K23" s="81"/>
    </row>
    <row r="24" spans="1:11" x14ac:dyDescent="0.3">
      <c r="A24" s="82"/>
      <c r="B24" s="42"/>
      <c r="C24" s="42"/>
      <c r="D24" s="42"/>
      <c r="E24" s="42"/>
      <c r="F24" s="42"/>
      <c r="G24" s="42"/>
      <c r="H24" s="42"/>
      <c r="I24" s="42"/>
      <c r="J24" s="42"/>
      <c r="K24" s="82"/>
    </row>
    <row r="25" spans="1:11" x14ac:dyDescent="0.3">
      <c r="A25" s="82"/>
      <c r="B25" s="42"/>
      <c r="C25" s="42"/>
      <c r="D25" s="42"/>
      <c r="E25" s="42"/>
      <c r="F25" s="42"/>
      <c r="G25" s="42"/>
      <c r="H25" s="42"/>
      <c r="I25" s="42"/>
      <c r="J25" s="42"/>
      <c r="K25" s="82"/>
    </row>
    <row r="26" spans="1:11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8.75" customHeight="1" x14ac:dyDescent="0.3">
      <c r="A27" s="38"/>
      <c r="B27" s="79" t="s">
        <v>143</v>
      </c>
      <c r="C27" s="79"/>
      <c r="D27" s="38"/>
      <c r="E27" s="38"/>
      <c r="F27" s="38"/>
      <c r="G27" s="38"/>
      <c r="H27" s="38"/>
      <c r="I27" s="77" t="s">
        <v>221</v>
      </c>
      <c r="J27" s="77"/>
      <c r="K27" s="77"/>
    </row>
    <row r="28" spans="1:11" ht="56.25" x14ac:dyDescent="0.3">
      <c r="A28" s="68" t="s">
        <v>64</v>
      </c>
      <c r="B28" s="68" t="s">
        <v>144</v>
      </c>
      <c r="C28" s="68" t="s">
        <v>125</v>
      </c>
      <c r="D28" s="68" t="s">
        <v>145</v>
      </c>
      <c r="E28" s="68" t="s">
        <v>146</v>
      </c>
      <c r="F28" s="29" t="s">
        <v>147</v>
      </c>
      <c r="G28" s="68" t="s">
        <v>148</v>
      </c>
      <c r="H28" s="68"/>
      <c r="I28" s="68"/>
      <c r="J28" s="68"/>
      <c r="K28" s="68"/>
    </row>
    <row r="29" spans="1:11" x14ac:dyDescent="0.3">
      <c r="A29" s="68"/>
      <c r="B29" s="68"/>
      <c r="C29" s="68"/>
      <c r="D29" s="68"/>
      <c r="E29" s="68"/>
      <c r="F29" s="29" t="s">
        <v>71</v>
      </c>
      <c r="G29" s="68"/>
      <c r="H29" s="68"/>
      <c r="I29" s="68"/>
      <c r="J29" s="68"/>
      <c r="K29" s="68"/>
    </row>
    <row r="30" spans="1:11" x14ac:dyDescent="0.3">
      <c r="A30" s="30" t="s">
        <v>137</v>
      </c>
      <c r="B30" s="36"/>
      <c r="C30" s="36"/>
      <c r="D30" s="36"/>
      <c r="E30" s="36"/>
      <c r="F30" s="36"/>
      <c r="G30" s="80"/>
      <c r="H30" s="80"/>
      <c r="I30" s="80"/>
      <c r="J30" s="80"/>
      <c r="K30" s="80"/>
    </row>
    <row r="31" spans="1:11" x14ac:dyDescent="0.3">
      <c r="A31" s="30" t="s">
        <v>138</v>
      </c>
      <c r="B31" s="36"/>
      <c r="C31" s="36"/>
      <c r="D31" s="36"/>
      <c r="E31" s="36"/>
      <c r="F31" s="36"/>
      <c r="G31" s="80"/>
      <c r="H31" s="80"/>
      <c r="I31" s="80"/>
      <c r="J31" s="80"/>
      <c r="K31" s="80"/>
    </row>
    <row r="32" spans="1:11" x14ac:dyDescent="0.3">
      <c r="A32" s="30" t="s">
        <v>139</v>
      </c>
      <c r="B32" s="36"/>
      <c r="C32" s="36"/>
      <c r="D32" s="36"/>
      <c r="E32" s="36"/>
      <c r="F32" s="36"/>
      <c r="G32" s="80"/>
      <c r="H32" s="80"/>
      <c r="I32" s="80"/>
      <c r="J32" s="80"/>
      <c r="K32" s="80"/>
    </row>
    <row r="33" spans="1:11" x14ac:dyDescent="0.3">
      <c r="A33" s="68" t="s">
        <v>43</v>
      </c>
      <c r="B33" s="68"/>
      <c r="C33" s="36"/>
      <c r="D33" s="29">
        <v>0</v>
      </c>
      <c r="E33" s="29">
        <v>0</v>
      </c>
      <c r="F33" s="29">
        <v>0</v>
      </c>
      <c r="G33" s="78" t="s">
        <v>35</v>
      </c>
      <c r="H33" s="78"/>
      <c r="I33" s="78"/>
      <c r="J33" s="78"/>
      <c r="K33" s="78"/>
    </row>
    <row r="34" spans="1:11" x14ac:dyDescent="0.3">
      <c r="B34" s="41" t="s">
        <v>153</v>
      </c>
    </row>
  </sheetData>
  <mergeCells count="37"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17:B18"/>
    <mergeCell ref="C17:C18"/>
    <mergeCell ref="E17:E18"/>
    <mergeCell ref="G17:K18"/>
    <mergeCell ref="I6:K6"/>
    <mergeCell ref="I7:K7"/>
    <mergeCell ref="A7:A8"/>
    <mergeCell ref="B7:B8"/>
    <mergeCell ref="C7:C8"/>
    <mergeCell ref="E7:E8"/>
    <mergeCell ref="G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85" zoomScaleNormal="85" workbookViewId="0">
      <selection activeCell="A3" sqref="A3:I3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13</v>
      </c>
    </row>
    <row r="2" spans="1:9" ht="58.5" customHeight="1" x14ac:dyDescent="0.3">
      <c r="A2" s="51" t="s">
        <v>201</v>
      </c>
      <c r="B2" s="51"/>
      <c r="C2" s="51"/>
      <c r="D2" s="51"/>
      <c r="E2" s="51"/>
      <c r="F2" s="51"/>
      <c r="G2" s="51"/>
      <c r="H2" s="51"/>
      <c r="I2" s="51"/>
    </row>
    <row r="3" spans="1:9" x14ac:dyDescent="0.3">
      <c r="A3" s="52" t="s">
        <v>10</v>
      </c>
      <c r="B3" s="52"/>
      <c r="C3" s="52"/>
      <c r="D3" s="52"/>
      <c r="E3" s="52"/>
      <c r="F3" s="52"/>
      <c r="G3" s="52"/>
      <c r="H3" s="52"/>
      <c r="I3" s="52"/>
    </row>
    <row r="5" spans="1:9" x14ac:dyDescent="0.3">
      <c r="A5" s="53" t="s">
        <v>0</v>
      </c>
      <c r="B5" s="53" t="s">
        <v>14</v>
      </c>
      <c r="C5" s="53" t="s">
        <v>15</v>
      </c>
      <c r="D5" s="53" t="s">
        <v>16</v>
      </c>
      <c r="E5" s="53" t="s">
        <v>17</v>
      </c>
      <c r="F5" s="53" t="s">
        <v>18</v>
      </c>
      <c r="G5" s="53"/>
      <c r="H5" s="55" t="s">
        <v>19</v>
      </c>
      <c r="I5" s="55" t="s">
        <v>20</v>
      </c>
    </row>
    <row r="6" spans="1:9" ht="37.5" x14ac:dyDescent="0.3">
      <c r="A6" s="53"/>
      <c r="B6" s="53"/>
      <c r="C6" s="53"/>
      <c r="D6" s="53"/>
      <c r="E6" s="53"/>
      <c r="F6" s="9" t="s">
        <v>21</v>
      </c>
      <c r="G6" s="9" t="s">
        <v>22</v>
      </c>
      <c r="H6" s="56"/>
      <c r="I6" s="56"/>
    </row>
    <row r="7" spans="1:9" ht="56.25" x14ac:dyDescent="0.3">
      <c r="A7" s="5">
        <v>1</v>
      </c>
      <c r="B7" s="5" t="s">
        <v>9</v>
      </c>
      <c r="C7" s="5" t="s">
        <v>118</v>
      </c>
      <c r="D7" s="22" t="s">
        <v>118</v>
      </c>
      <c r="E7" s="22" t="s">
        <v>118</v>
      </c>
      <c r="F7" s="22" t="s">
        <v>118</v>
      </c>
      <c r="G7" s="22" t="s">
        <v>118</v>
      </c>
      <c r="H7" s="22" t="s">
        <v>118</v>
      </c>
      <c r="I7" s="22" t="s">
        <v>118</v>
      </c>
    </row>
    <row r="9" spans="1:9" ht="39.75" customHeight="1" x14ac:dyDescent="0.3">
      <c r="A9" s="23" t="s">
        <v>110</v>
      </c>
      <c r="B9" s="54" t="s">
        <v>156</v>
      </c>
      <c r="C9" s="54"/>
      <c r="D9" s="54"/>
      <c r="E9" s="54"/>
      <c r="F9" s="54"/>
      <c r="G9" s="54"/>
      <c r="H9" s="54"/>
      <c r="I9" s="54"/>
    </row>
    <row r="10" spans="1:9" x14ac:dyDescent="0.3">
      <c r="B10" s="20"/>
      <c r="C10" s="20"/>
      <c r="D10" s="20"/>
      <c r="E10" s="20"/>
      <c r="F10" s="20"/>
      <c r="G10" s="20"/>
      <c r="H10" s="20"/>
      <c r="I10" s="20"/>
    </row>
    <row r="11" spans="1:9" x14ac:dyDescent="0.3"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1" zoomScale="70" zoomScaleNormal="70" workbookViewId="0">
      <selection activeCell="D30" sqref="D30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23</v>
      </c>
    </row>
    <row r="3" spans="1:6" ht="45" customHeight="1" x14ac:dyDescent="0.3">
      <c r="A3" s="51" t="s">
        <v>202</v>
      </c>
      <c r="B3" s="51"/>
      <c r="C3" s="51"/>
      <c r="D3" s="51"/>
      <c r="E3" s="51"/>
      <c r="F3" s="51"/>
    </row>
    <row r="4" spans="1:6" x14ac:dyDescent="0.3">
      <c r="A4" s="52" t="s">
        <v>10</v>
      </c>
      <c r="B4" s="52"/>
      <c r="C4" s="52"/>
      <c r="D4" s="52"/>
      <c r="E4" s="52"/>
      <c r="F4" s="52"/>
    </row>
    <row r="6" spans="1:6" ht="67.5" customHeight="1" x14ac:dyDescent="0.3">
      <c r="A6" s="53" t="s">
        <v>0</v>
      </c>
      <c r="B6" s="53" t="s">
        <v>24</v>
      </c>
      <c r="C6" s="53" t="s">
        <v>25</v>
      </c>
      <c r="D6" s="53" t="s">
        <v>26</v>
      </c>
      <c r="E6" s="53"/>
      <c r="F6" s="55" t="s">
        <v>121</v>
      </c>
    </row>
    <row r="7" spans="1:6" ht="31.5" customHeight="1" x14ac:dyDescent="0.3">
      <c r="A7" s="53"/>
      <c r="B7" s="53"/>
      <c r="C7" s="53"/>
      <c r="D7" s="9" t="s">
        <v>27</v>
      </c>
      <c r="E7" s="9" t="s">
        <v>28</v>
      </c>
      <c r="F7" s="56"/>
    </row>
    <row r="8" spans="1:6" x14ac:dyDescent="0.3">
      <c r="A8" s="57">
        <v>1</v>
      </c>
      <c r="B8" s="57" t="s">
        <v>29</v>
      </c>
      <c r="C8" s="12" t="s">
        <v>30</v>
      </c>
      <c r="D8" s="8">
        <v>0</v>
      </c>
      <c r="E8" s="24">
        <v>0</v>
      </c>
      <c r="F8" s="57" t="s">
        <v>111</v>
      </c>
    </row>
    <row r="9" spans="1:6" ht="37.5" x14ac:dyDescent="0.3">
      <c r="A9" s="58"/>
      <c r="B9" s="58"/>
      <c r="C9" s="12" t="s">
        <v>31</v>
      </c>
      <c r="D9" s="8">
        <v>1335</v>
      </c>
      <c r="E9" s="24">
        <v>8947778</v>
      </c>
      <c r="F9" s="58"/>
    </row>
    <row r="10" spans="1:6" ht="37.5" x14ac:dyDescent="0.3">
      <c r="A10" s="58"/>
      <c r="B10" s="58"/>
      <c r="C10" s="12" t="s">
        <v>32</v>
      </c>
      <c r="D10" s="8">
        <v>0</v>
      </c>
      <c r="E10" s="24">
        <v>0</v>
      </c>
      <c r="F10" s="58"/>
    </row>
    <row r="11" spans="1:6" ht="37.5" x14ac:dyDescent="0.3">
      <c r="A11" s="58"/>
      <c r="B11" s="58"/>
      <c r="C11" s="12" t="s">
        <v>33</v>
      </c>
      <c r="D11" s="8">
        <f>1370-1335</f>
        <v>35</v>
      </c>
      <c r="E11" s="24">
        <f>28695481.98-8947778</f>
        <v>19747703.98</v>
      </c>
      <c r="F11" s="58"/>
    </row>
    <row r="12" spans="1:6" x14ac:dyDescent="0.3">
      <c r="A12" s="58"/>
      <c r="B12" s="58"/>
      <c r="C12" s="9" t="s">
        <v>3</v>
      </c>
      <c r="D12" s="10">
        <f>SUM(D8:D11)</f>
        <v>1370</v>
      </c>
      <c r="E12" s="25">
        <f>SUM(E8:E11)</f>
        <v>28695481.98</v>
      </c>
      <c r="F12" s="59"/>
    </row>
    <row r="13" spans="1:6" x14ac:dyDescent="0.3">
      <c r="A13" s="58"/>
      <c r="B13" s="58"/>
      <c r="C13" s="12" t="s">
        <v>30</v>
      </c>
      <c r="D13" s="8">
        <v>0</v>
      </c>
      <c r="E13" s="24">
        <v>0</v>
      </c>
      <c r="F13" s="57" t="s">
        <v>112</v>
      </c>
    </row>
    <row r="14" spans="1:6" ht="37.5" x14ac:dyDescent="0.3">
      <c r="A14" s="58"/>
      <c r="B14" s="58"/>
      <c r="C14" s="12" t="s">
        <v>31</v>
      </c>
      <c r="D14" s="8">
        <v>322</v>
      </c>
      <c r="E14" s="24">
        <v>5348300</v>
      </c>
      <c r="F14" s="58"/>
    </row>
    <row r="15" spans="1:6" ht="37.5" x14ac:dyDescent="0.3">
      <c r="A15" s="58"/>
      <c r="B15" s="58"/>
      <c r="C15" s="12" t="s">
        <v>32</v>
      </c>
      <c r="D15" s="8">
        <v>0</v>
      </c>
      <c r="E15" s="24">
        <v>0</v>
      </c>
      <c r="F15" s="58"/>
    </row>
    <row r="16" spans="1:6" ht="37.5" x14ac:dyDescent="0.3">
      <c r="A16" s="58"/>
      <c r="B16" s="58"/>
      <c r="C16" s="12" t="s">
        <v>33</v>
      </c>
      <c r="D16" s="8">
        <v>1592</v>
      </c>
      <c r="E16" s="24">
        <v>1419401685.8299999</v>
      </c>
      <c r="F16" s="58"/>
    </row>
    <row r="17" spans="1:6" x14ac:dyDescent="0.3">
      <c r="A17" s="58"/>
      <c r="B17" s="58"/>
      <c r="C17" s="9" t="s">
        <v>3</v>
      </c>
      <c r="D17" s="10">
        <f>SUM(D13:D16)</f>
        <v>1914</v>
      </c>
      <c r="E17" s="25">
        <f>SUM(E13:E16)</f>
        <v>1424749985.8299999</v>
      </c>
      <c r="F17" s="59"/>
    </row>
    <row r="18" spans="1:6" x14ac:dyDescent="0.3">
      <c r="A18" s="58"/>
      <c r="B18" s="58"/>
      <c r="C18" s="12" t="s">
        <v>30</v>
      </c>
      <c r="D18" s="8">
        <v>0</v>
      </c>
      <c r="E18" s="24">
        <v>0</v>
      </c>
      <c r="F18" s="57" t="s">
        <v>113</v>
      </c>
    </row>
    <row r="19" spans="1:6" ht="37.5" x14ac:dyDescent="0.3">
      <c r="A19" s="58"/>
      <c r="B19" s="58"/>
      <c r="C19" s="12" t="s">
        <v>31</v>
      </c>
      <c r="D19" s="8">
        <v>0</v>
      </c>
      <c r="E19" s="24">
        <v>0</v>
      </c>
      <c r="F19" s="58"/>
    </row>
    <row r="20" spans="1:6" ht="37.5" x14ac:dyDescent="0.3">
      <c r="A20" s="58"/>
      <c r="B20" s="58"/>
      <c r="C20" s="12" t="s">
        <v>32</v>
      </c>
      <c r="D20" s="8">
        <v>0</v>
      </c>
      <c r="E20" s="24">
        <v>0</v>
      </c>
      <c r="F20" s="58"/>
    </row>
    <row r="21" spans="1:6" ht="37.5" x14ac:dyDescent="0.3">
      <c r="A21" s="58"/>
      <c r="B21" s="58"/>
      <c r="C21" s="12" t="s">
        <v>33</v>
      </c>
      <c r="D21" s="8">
        <v>4</v>
      </c>
      <c r="E21" s="24">
        <v>1648000</v>
      </c>
      <c r="F21" s="58"/>
    </row>
    <row r="22" spans="1:6" x14ac:dyDescent="0.3">
      <c r="A22" s="58"/>
      <c r="B22" s="58"/>
      <c r="C22" s="9" t="s">
        <v>3</v>
      </c>
      <c r="D22" s="10">
        <f>SUM(D18:D21)</f>
        <v>4</v>
      </c>
      <c r="E22" s="25">
        <f>SUM(E18:E21)</f>
        <v>1648000</v>
      </c>
      <c r="F22" s="58"/>
    </row>
    <row r="23" spans="1:6" x14ac:dyDescent="0.3">
      <c r="A23" s="59"/>
      <c r="B23" s="59"/>
      <c r="C23" s="9" t="s">
        <v>34</v>
      </c>
      <c r="D23" s="10">
        <f>D12+D17+D22</f>
        <v>3288</v>
      </c>
      <c r="E23" s="25">
        <f>E12+E17+E22</f>
        <v>1455093467.8099999</v>
      </c>
      <c r="F23" s="17" t="s">
        <v>35</v>
      </c>
    </row>
    <row r="24" spans="1:6" x14ac:dyDescent="0.3">
      <c r="A24" s="57">
        <v>1</v>
      </c>
      <c r="B24" s="57" t="s">
        <v>204</v>
      </c>
      <c r="C24" s="12" t="s">
        <v>30</v>
      </c>
      <c r="D24" s="8">
        <v>0</v>
      </c>
      <c r="E24" s="24">
        <v>0</v>
      </c>
      <c r="F24" s="57" t="s">
        <v>111</v>
      </c>
    </row>
    <row r="25" spans="1:6" ht="37.5" x14ac:dyDescent="0.3">
      <c r="A25" s="58"/>
      <c r="B25" s="58"/>
      <c r="C25" s="12" t="s">
        <v>31</v>
      </c>
      <c r="D25" s="8">
        <v>82</v>
      </c>
      <c r="E25" s="24">
        <v>6000678</v>
      </c>
      <c r="F25" s="58"/>
    </row>
    <row r="26" spans="1:6" ht="37.5" x14ac:dyDescent="0.3">
      <c r="A26" s="58"/>
      <c r="B26" s="58"/>
      <c r="C26" s="12" t="s">
        <v>32</v>
      </c>
      <c r="D26" s="8">
        <v>0</v>
      </c>
      <c r="E26" s="24">
        <v>0</v>
      </c>
      <c r="F26" s="58"/>
    </row>
    <row r="27" spans="1:6" ht="37.5" x14ac:dyDescent="0.3">
      <c r="A27" s="58"/>
      <c r="B27" s="58"/>
      <c r="C27" s="12" t="s">
        <v>33</v>
      </c>
      <c r="D27" s="8">
        <v>10</v>
      </c>
      <c r="E27" s="24">
        <f>5620000+5655484</f>
        <v>11275484</v>
      </c>
      <c r="F27" s="58"/>
    </row>
    <row r="28" spans="1:6" x14ac:dyDescent="0.3">
      <c r="A28" s="58"/>
      <c r="B28" s="58"/>
      <c r="C28" s="48" t="s">
        <v>3</v>
      </c>
      <c r="D28" s="10">
        <f>SUM(D24:D27)</f>
        <v>92</v>
      </c>
      <c r="E28" s="25">
        <f>SUM(E24:E27)</f>
        <v>17276162</v>
      </c>
      <c r="F28" s="59"/>
    </row>
    <row r="29" spans="1:6" x14ac:dyDescent="0.3">
      <c r="A29" s="58"/>
      <c r="B29" s="58"/>
      <c r="C29" s="12" t="s">
        <v>30</v>
      </c>
      <c r="D29" s="8">
        <v>0</v>
      </c>
      <c r="E29" s="24">
        <v>0</v>
      </c>
      <c r="F29" s="57" t="s">
        <v>112</v>
      </c>
    </row>
    <row r="30" spans="1:6" ht="37.5" x14ac:dyDescent="0.3">
      <c r="A30" s="58"/>
      <c r="B30" s="58"/>
      <c r="C30" s="12" t="s">
        <v>31</v>
      </c>
      <c r="D30" s="8">
        <v>55</v>
      </c>
      <c r="E30" s="24">
        <v>46388885</v>
      </c>
      <c r="F30" s="58"/>
    </row>
    <row r="31" spans="1:6" ht="37.5" x14ac:dyDescent="0.3">
      <c r="A31" s="58"/>
      <c r="B31" s="58"/>
      <c r="C31" s="12" t="s">
        <v>32</v>
      </c>
      <c r="D31" s="8">
        <v>0</v>
      </c>
      <c r="E31" s="24">
        <v>0</v>
      </c>
      <c r="F31" s="58"/>
    </row>
    <row r="32" spans="1:6" ht="37.5" x14ac:dyDescent="0.3">
      <c r="A32" s="58"/>
      <c r="B32" s="58"/>
      <c r="C32" s="12" t="s">
        <v>33</v>
      </c>
      <c r="D32" s="8">
        <f>7412-55</f>
        <v>7357</v>
      </c>
      <c r="E32" s="24">
        <f>1848575468.76-46388885</f>
        <v>1802186583.76</v>
      </c>
      <c r="F32" s="58"/>
    </row>
    <row r="33" spans="1:6" x14ac:dyDescent="0.3">
      <c r="A33" s="58"/>
      <c r="B33" s="58"/>
      <c r="C33" s="48" t="s">
        <v>3</v>
      </c>
      <c r="D33" s="10">
        <f>SUM(D29:D32)</f>
        <v>7412</v>
      </c>
      <c r="E33" s="25">
        <f>SUM(E29:E32)</f>
        <v>1848575468.76</v>
      </c>
      <c r="F33" s="59"/>
    </row>
    <row r="34" spans="1:6" x14ac:dyDescent="0.3">
      <c r="A34" s="58"/>
      <c r="B34" s="58"/>
      <c r="C34" s="12" t="s">
        <v>30</v>
      </c>
      <c r="D34" s="8">
        <v>0</v>
      </c>
      <c r="E34" s="24">
        <v>0</v>
      </c>
      <c r="F34" s="57" t="s">
        <v>113</v>
      </c>
    </row>
    <row r="35" spans="1:6" ht="37.5" x14ac:dyDescent="0.3">
      <c r="A35" s="58"/>
      <c r="B35" s="58"/>
      <c r="C35" s="12" t="s">
        <v>31</v>
      </c>
      <c r="D35" s="8">
        <v>0</v>
      </c>
      <c r="E35" s="24">
        <v>0</v>
      </c>
      <c r="F35" s="58"/>
    </row>
    <row r="36" spans="1:6" ht="37.5" x14ac:dyDescent="0.3">
      <c r="A36" s="58"/>
      <c r="B36" s="58"/>
      <c r="C36" s="12" t="s">
        <v>32</v>
      </c>
      <c r="D36" s="8">
        <v>0</v>
      </c>
      <c r="E36" s="24">
        <v>0</v>
      </c>
      <c r="F36" s="58"/>
    </row>
    <row r="37" spans="1:6" ht="37.5" x14ac:dyDescent="0.3">
      <c r="A37" s="58"/>
      <c r="B37" s="58"/>
      <c r="C37" s="12" t="s">
        <v>33</v>
      </c>
      <c r="D37" s="8">
        <v>18</v>
      </c>
      <c r="E37" s="24">
        <v>110993480</v>
      </c>
      <c r="F37" s="58"/>
    </row>
    <row r="38" spans="1:6" x14ac:dyDescent="0.3">
      <c r="A38" s="58"/>
      <c r="B38" s="58"/>
      <c r="C38" s="48" t="s">
        <v>3</v>
      </c>
      <c r="D38" s="10">
        <f>SUM(D34:D37)</f>
        <v>18</v>
      </c>
      <c r="E38" s="25">
        <f>SUM(E34:E37)</f>
        <v>110993480</v>
      </c>
      <c r="F38" s="58"/>
    </row>
    <row r="39" spans="1:6" x14ac:dyDescent="0.3">
      <c r="A39" s="59"/>
      <c r="B39" s="59"/>
      <c r="C39" s="48" t="s">
        <v>34</v>
      </c>
      <c r="D39" s="10">
        <f>D28+D33+D38</f>
        <v>7522</v>
      </c>
      <c r="E39" s="25">
        <f>E28+E33+E38</f>
        <v>1976845110.76</v>
      </c>
      <c r="F39" s="44" t="s">
        <v>35</v>
      </c>
    </row>
  </sheetData>
  <mergeCells count="17">
    <mergeCell ref="A3:F3"/>
    <mergeCell ref="A4:F4"/>
    <mergeCell ref="F8:F12"/>
    <mergeCell ref="F13:F17"/>
    <mergeCell ref="A6:A7"/>
    <mergeCell ref="B6:B7"/>
    <mergeCell ref="C6:C7"/>
    <mergeCell ref="D6:E6"/>
    <mergeCell ref="F6:F7"/>
    <mergeCell ref="B8:B23"/>
    <mergeCell ref="A8:A23"/>
    <mergeCell ref="F18:F22"/>
    <mergeCell ref="A24:A39"/>
    <mergeCell ref="B24:B39"/>
    <mergeCell ref="F24:F28"/>
    <mergeCell ref="F29:F33"/>
    <mergeCell ref="F34:F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13"/>
  <sheetViews>
    <sheetView workbookViewId="0">
      <selection activeCell="B12" sqref="B12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0" x14ac:dyDescent="0.3">
      <c r="J1" s="7" t="s">
        <v>36</v>
      </c>
    </row>
    <row r="3" spans="1:10" ht="58.5" customHeight="1" x14ac:dyDescent="0.3">
      <c r="A3" s="51" t="s">
        <v>203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x14ac:dyDescent="0.3">
      <c r="A6" s="53" t="s">
        <v>0</v>
      </c>
      <c r="B6" s="53" t="s">
        <v>24</v>
      </c>
      <c r="C6" s="53" t="s">
        <v>37</v>
      </c>
      <c r="D6" s="53" t="s">
        <v>115</v>
      </c>
      <c r="E6" s="53" t="s">
        <v>38</v>
      </c>
      <c r="F6" s="55" t="s">
        <v>39</v>
      </c>
      <c r="G6" s="53" t="s">
        <v>40</v>
      </c>
      <c r="H6" s="53" t="s">
        <v>18</v>
      </c>
      <c r="I6" s="53"/>
      <c r="J6" s="53" t="s">
        <v>41</v>
      </c>
    </row>
    <row r="7" spans="1:10" ht="37.5" x14ac:dyDescent="0.3">
      <c r="A7" s="53"/>
      <c r="B7" s="53"/>
      <c r="C7" s="53"/>
      <c r="D7" s="53"/>
      <c r="E7" s="53"/>
      <c r="F7" s="56"/>
      <c r="G7" s="53"/>
      <c r="H7" s="9" t="s">
        <v>21</v>
      </c>
      <c r="I7" s="9" t="s">
        <v>22</v>
      </c>
      <c r="J7" s="53"/>
    </row>
    <row r="8" spans="1:10" x14ac:dyDescent="0.3">
      <c r="A8" s="19">
        <v>1</v>
      </c>
      <c r="B8" s="58" t="s">
        <v>204</v>
      </c>
      <c r="C8" s="60" t="s">
        <v>181</v>
      </c>
      <c r="D8" s="19"/>
      <c r="E8" s="19"/>
      <c r="F8" s="24"/>
      <c r="G8" s="24"/>
      <c r="H8" s="19"/>
      <c r="I8" s="19"/>
      <c r="J8" s="19"/>
    </row>
    <row r="9" spans="1:10" x14ac:dyDescent="0.3">
      <c r="A9" s="19">
        <v>2</v>
      </c>
      <c r="B9" s="58"/>
      <c r="C9" s="61"/>
      <c r="D9" s="19"/>
      <c r="E9" s="19"/>
      <c r="F9" s="24"/>
      <c r="G9" s="24"/>
      <c r="H9" s="19"/>
      <c r="I9" s="19"/>
      <c r="J9" s="19"/>
    </row>
    <row r="10" spans="1:10" x14ac:dyDescent="0.3">
      <c r="A10" s="19">
        <v>3</v>
      </c>
      <c r="B10" s="58"/>
      <c r="C10" s="61"/>
      <c r="D10" s="19"/>
      <c r="E10" s="19"/>
      <c r="F10" s="24"/>
      <c r="G10" s="24"/>
      <c r="H10" s="19"/>
      <c r="I10" s="19"/>
      <c r="J10" s="19"/>
    </row>
    <row r="11" spans="1:10" x14ac:dyDescent="0.3">
      <c r="A11" s="19"/>
      <c r="B11" s="59"/>
      <c r="C11" s="62"/>
      <c r="D11" s="9" t="s">
        <v>43</v>
      </c>
      <c r="E11" s="9" t="s">
        <v>35</v>
      </c>
      <c r="F11" s="26">
        <f>SUM(F8:F10)</f>
        <v>0</v>
      </c>
      <c r="G11" s="25" t="s">
        <v>35</v>
      </c>
      <c r="H11" s="9" t="s">
        <v>35</v>
      </c>
      <c r="I11" s="9" t="s">
        <v>35</v>
      </c>
      <c r="J11" s="9" t="s">
        <v>35</v>
      </c>
    </row>
    <row r="12" spans="1:10" x14ac:dyDescent="0.3">
      <c r="A12" s="21"/>
      <c r="B12" s="21"/>
      <c r="C12" s="21"/>
      <c r="D12" s="21"/>
      <c r="E12" s="21"/>
      <c r="F12" s="13"/>
      <c r="G12" s="21"/>
      <c r="H12" s="21"/>
      <c r="I12" s="21"/>
      <c r="J12" s="21"/>
    </row>
    <row r="13" spans="1:10" ht="48" customHeight="1" x14ac:dyDescent="0.3"/>
  </sheetData>
  <mergeCells count="13"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C8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34"/>
  <sheetViews>
    <sheetView topLeftCell="A19" zoomScale="70" zoomScaleNormal="70" workbookViewId="0">
      <selection activeCell="G33" sqref="G33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22.7109375" style="1" customWidth="1"/>
    <col min="4" max="4" width="28.5703125" style="1" customWidth="1"/>
    <col min="5" max="6" width="23.5703125" style="1" customWidth="1"/>
    <col min="7" max="7" width="29.28515625" style="1" customWidth="1"/>
    <col min="8" max="8" width="42.5703125" style="1" customWidth="1"/>
    <col min="9" max="9" width="24.5703125" style="1" customWidth="1"/>
    <col min="10" max="10" width="28.5703125" style="1" customWidth="1"/>
    <col min="11" max="16384" width="9.140625" style="1"/>
  </cols>
  <sheetData>
    <row r="1" spans="1:10" x14ac:dyDescent="0.3">
      <c r="J1" s="3" t="s">
        <v>45</v>
      </c>
    </row>
    <row r="3" spans="1:10" ht="54" customHeight="1" x14ac:dyDescent="0.3">
      <c r="A3" s="51" t="s">
        <v>205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3">
      <c r="J5" s="14" t="s">
        <v>49</v>
      </c>
    </row>
    <row r="6" spans="1:10" ht="34.5" customHeight="1" x14ac:dyDescent="0.3">
      <c r="A6" s="53" t="s">
        <v>0</v>
      </c>
      <c r="B6" s="53" t="s">
        <v>24</v>
      </c>
      <c r="C6" s="53" t="s">
        <v>37</v>
      </c>
      <c r="D6" s="53" t="s">
        <v>115</v>
      </c>
      <c r="E6" s="53" t="s">
        <v>38</v>
      </c>
      <c r="F6" s="55" t="s">
        <v>39</v>
      </c>
      <c r="G6" s="63" t="s">
        <v>40</v>
      </c>
      <c r="H6" s="53" t="s">
        <v>18</v>
      </c>
      <c r="I6" s="53"/>
      <c r="J6" s="53" t="s">
        <v>41</v>
      </c>
    </row>
    <row r="7" spans="1:10" ht="72.75" customHeight="1" x14ac:dyDescent="0.3">
      <c r="A7" s="53"/>
      <c r="B7" s="53"/>
      <c r="C7" s="53"/>
      <c r="D7" s="53"/>
      <c r="E7" s="53"/>
      <c r="F7" s="56"/>
      <c r="G7" s="63"/>
      <c r="H7" s="9" t="s">
        <v>21</v>
      </c>
      <c r="I7" s="18" t="s">
        <v>22</v>
      </c>
      <c r="J7" s="53"/>
    </row>
    <row r="8" spans="1:10" ht="57.75" customHeight="1" x14ac:dyDescent="0.3">
      <c r="A8" s="19">
        <v>1</v>
      </c>
      <c r="B8" s="57" t="s">
        <v>29</v>
      </c>
      <c r="C8" s="45" t="s">
        <v>157</v>
      </c>
      <c r="D8" s="19" t="s">
        <v>44</v>
      </c>
      <c r="E8" s="19" t="s">
        <v>167</v>
      </c>
      <c r="F8" s="27">
        <v>3658035</v>
      </c>
      <c r="G8" s="19" t="s">
        <v>199</v>
      </c>
      <c r="H8" s="46" t="s">
        <v>168</v>
      </c>
      <c r="I8" s="19">
        <v>306612737</v>
      </c>
      <c r="J8" s="27">
        <v>10</v>
      </c>
    </row>
    <row r="9" spans="1:10" ht="56.25" x14ac:dyDescent="0.3">
      <c r="A9" s="19">
        <f>+A8+1</f>
        <v>2</v>
      </c>
      <c r="B9" s="58"/>
      <c r="C9" s="45" t="s">
        <v>158</v>
      </c>
      <c r="D9" s="19" t="s">
        <v>44</v>
      </c>
      <c r="E9" s="44" t="s">
        <v>167</v>
      </c>
      <c r="F9" s="27">
        <v>71888</v>
      </c>
      <c r="G9" s="19" t="s">
        <v>198</v>
      </c>
      <c r="H9" s="46" t="s">
        <v>169</v>
      </c>
      <c r="I9" s="44">
        <v>305944103</v>
      </c>
      <c r="J9" s="27">
        <v>1</v>
      </c>
    </row>
    <row r="10" spans="1:10" ht="37.5" x14ac:dyDescent="0.3">
      <c r="A10" s="44">
        <f t="shared" ref="A10:A19" si="0">+A9+1</f>
        <v>3</v>
      </c>
      <c r="B10" s="58"/>
      <c r="C10" s="45" t="s">
        <v>159</v>
      </c>
      <c r="D10" s="44" t="s">
        <v>44</v>
      </c>
      <c r="E10" s="44" t="s">
        <v>167</v>
      </c>
      <c r="F10" s="27">
        <v>1799980</v>
      </c>
      <c r="G10" s="44" t="s">
        <v>197</v>
      </c>
      <c r="H10" s="46" t="s">
        <v>170</v>
      </c>
      <c r="I10" s="44">
        <v>308102579</v>
      </c>
      <c r="J10" s="27">
        <v>20</v>
      </c>
    </row>
    <row r="11" spans="1:10" ht="93.75" x14ac:dyDescent="0.3">
      <c r="A11" s="44">
        <f t="shared" si="0"/>
        <v>4</v>
      </c>
      <c r="B11" s="58"/>
      <c r="C11" s="45" t="s">
        <v>160</v>
      </c>
      <c r="D11" s="44" t="s">
        <v>44</v>
      </c>
      <c r="E11" s="44" t="s">
        <v>167</v>
      </c>
      <c r="F11" s="27">
        <v>600000</v>
      </c>
      <c r="G11" s="44" t="s">
        <v>196</v>
      </c>
      <c r="H11" s="46" t="s">
        <v>169</v>
      </c>
      <c r="I11" s="44">
        <v>305944103</v>
      </c>
      <c r="J11" s="27">
        <v>300</v>
      </c>
    </row>
    <row r="12" spans="1:10" ht="56.25" x14ac:dyDescent="0.3">
      <c r="A12" s="44">
        <f t="shared" si="0"/>
        <v>5</v>
      </c>
      <c r="B12" s="58"/>
      <c r="C12" s="45" t="s">
        <v>161</v>
      </c>
      <c r="D12" s="44" t="s">
        <v>44</v>
      </c>
      <c r="E12" s="44" t="s">
        <v>167</v>
      </c>
      <c r="F12" s="27">
        <v>124988</v>
      </c>
      <c r="G12" s="44" t="s">
        <v>195</v>
      </c>
      <c r="H12" s="46" t="s">
        <v>169</v>
      </c>
      <c r="I12" s="44">
        <v>305944103</v>
      </c>
      <c r="J12" s="27">
        <v>1</v>
      </c>
    </row>
    <row r="13" spans="1:10" ht="56.25" x14ac:dyDescent="0.3">
      <c r="A13" s="44">
        <f t="shared" si="0"/>
        <v>6</v>
      </c>
      <c r="B13" s="58"/>
      <c r="C13" s="45" t="s">
        <v>158</v>
      </c>
      <c r="D13" s="44" t="s">
        <v>44</v>
      </c>
      <c r="E13" s="44" t="s">
        <v>167</v>
      </c>
      <c r="F13" s="27">
        <v>94899</v>
      </c>
      <c r="G13" s="44" t="s">
        <v>194</v>
      </c>
      <c r="H13" s="46" t="s">
        <v>169</v>
      </c>
      <c r="I13" s="44">
        <v>305944103</v>
      </c>
      <c r="J13" s="27">
        <v>1</v>
      </c>
    </row>
    <row r="14" spans="1:10" ht="29.25" customHeight="1" x14ac:dyDescent="0.3">
      <c r="A14" s="44">
        <f t="shared" si="0"/>
        <v>7</v>
      </c>
      <c r="B14" s="58"/>
      <c r="C14" s="45" t="s">
        <v>162</v>
      </c>
      <c r="D14" s="44" t="s">
        <v>44</v>
      </c>
      <c r="E14" s="44" t="s">
        <v>167</v>
      </c>
      <c r="F14" s="27">
        <v>50000</v>
      </c>
      <c r="G14" s="47" t="s">
        <v>193</v>
      </c>
      <c r="H14" s="46" t="s">
        <v>171</v>
      </c>
      <c r="I14" s="44">
        <v>308193245</v>
      </c>
      <c r="J14" s="27">
        <v>1</v>
      </c>
    </row>
    <row r="15" spans="1:10" ht="56.25" x14ac:dyDescent="0.3">
      <c r="A15" s="44">
        <f t="shared" si="0"/>
        <v>8</v>
      </c>
      <c r="B15" s="58"/>
      <c r="C15" s="45" t="s">
        <v>158</v>
      </c>
      <c r="D15" s="44" t="s">
        <v>44</v>
      </c>
      <c r="E15" s="44" t="s">
        <v>167</v>
      </c>
      <c r="F15" s="27">
        <v>134988</v>
      </c>
      <c r="G15" s="44" t="s">
        <v>192</v>
      </c>
      <c r="H15" s="46" t="s">
        <v>169</v>
      </c>
      <c r="I15" s="44">
        <v>305944103</v>
      </c>
      <c r="J15" s="27">
        <v>1</v>
      </c>
    </row>
    <row r="16" spans="1:10" ht="29.25" customHeight="1" x14ac:dyDescent="0.3">
      <c r="A16" s="44">
        <f t="shared" si="0"/>
        <v>9</v>
      </c>
      <c r="B16" s="58"/>
      <c r="C16" s="45" t="s">
        <v>163</v>
      </c>
      <c r="D16" s="44" t="s">
        <v>44</v>
      </c>
      <c r="E16" s="44" t="s">
        <v>167</v>
      </c>
      <c r="F16" s="27">
        <v>600000</v>
      </c>
      <c r="G16" s="44" t="s">
        <v>191</v>
      </c>
      <c r="H16" s="46" t="s">
        <v>48</v>
      </c>
      <c r="I16" s="44">
        <v>306089114</v>
      </c>
      <c r="J16" s="27">
        <v>200</v>
      </c>
    </row>
    <row r="17" spans="1:10" ht="37.5" x14ac:dyDescent="0.3">
      <c r="A17" s="44">
        <f t="shared" si="0"/>
        <v>10</v>
      </c>
      <c r="B17" s="58"/>
      <c r="C17" s="45" t="s">
        <v>164</v>
      </c>
      <c r="D17" s="44" t="s">
        <v>44</v>
      </c>
      <c r="E17" s="44" t="s">
        <v>167</v>
      </c>
      <c r="F17" s="27">
        <v>1520000</v>
      </c>
      <c r="G17" s="44" t="s">
        <v>190</v>
      </c>
      <c r="H17" s="46" t="s">
        <v>48</v>
      </c>
      <c r="I17" s="44">
        <v>306089114</v>
      </c>
      <c r="J17" s="27">
        <v>400</v>
      </c>
    </row>
    <row r="18" spans="1:10" ht="56.25" x14ac:dyDescent="0.3">
      <c r="A18" s="44">
        <f t="shared" si="0"/>
        <v>11</v>
      </c>
      <c r="B18" s="58"/>
      <c r="C18" s="45" t="s">
        <v>165</v>
      </c>
      <c r="D18" s="44" t="s">
        <v>44</v>
      </c>
      <c r="E18" s="44" t="s">
        <v>167</v>
      </c>
      <c r="F18" s="27">
        <v>157600</v>
      </c>
      <c r="G18" s="44" t="s">
        <v>189</v>
      </c>
      <c r="H18" s="46" t="s">
        <v>172</v>
      </c>
      <c r="I18" s="44">
        <v>306982910</v>
      </c>
      <c r="J18" s="27">
        <v>200</v>
      </c>
    </row>
    <row r="19" spans="1:10" ht="37.5" x14ac:dyDescent="0.3">
      <c r="A19" s="44">
        <f t="shared" si="0"/>
        <v>12</v>
      </c>
      <c r="B19" s="58"/>
      <c r="C19" s="45" t="s">
        <v>166</v>
      </c>
      <c r="D19" s="44" t="s">
        <v>44</v>
      </c>
      <c r="E19" s="44" t="s">
        <v>167</v>
      </c>
      <c r="F19" s="27">
        <v>135400</v>
      </c>
      <c r="G19" s="44" t="s">
        <v>188</v>
      </c>
      <c r="H19" s="46" t="s">
        <v>172</v>
      </c>
      <c r="I19" s="44">
        <v>306982910</v>
      </c>
      <c r="J19" s="27">
        <v>200</v>
      </c>
    </row>
    <row r="20" spans="1:10" ht="23.25" customHeight="1" x14ac:dyDescent="0.3">
      <c r="A20" s="9"/>
      <c r="B20" s="58"/>
      <c r="C20" s="9" t="s">
        <v>47</v>
      </c>
      <c r="D20" s="9" t="s">
        <v>43</v>
      </c>
      <c r="E20" s="9" t="s">
        <v>35</v>
      </c>
      <c r="F20" s="28">
        <f>SUM(F8:F19)</f>
        <v>8947778</v>
      </c>
      <c r="G20" s="9" t="s">
        <v>35</v>
      </c>
      <c r="H20" s="9" t="s">
        <v>35</v>
      </c>
      <c r="I20" s="9" t="s">
        <v>35</v>
      </c>
      <c r="J20" s="9" t="s">
        <v>47</v>
      </c>
    </row>
    <row r="21" spans="1:10" ht="39.75" customHeight="1" x14ac:dyDescent="0.3">
      <c r="A21" s="19">
        <v>1</v>
      </c>
      <c r="B21" s="58"/>
      <c r="C21" s="45" t="s">
        <v>173</v>
      </c>
      <c r="D21" s="19" t="s">
        <v>42</v>
      </c>
      <c r="E21" s="44" t="s">
        <v>167</v>
      </c>
      <c r="F21" s="24">
        <v>1999950</v>
      </c>
      <c r="G21" s="19" t="s">
        <v>187</v>
      </c>
      <c r="H21" s="46" t="s">
        <v>46</v>
      </c>
      <c r="I21" s="19">
        <v>304815209</v>
      </c>
      <c r="J21" s="27">
        <v>50</v>
      </c>
    </row>
    <row r="22" spans="1:10" ht="57" customHeight="1" x14ac:dyDescent="0.3">
      <c r="A22" s="19">
        <v>2</v>
      </c>
      <c r="B22" s="58"/>
      <c r="C22" s="45" t="s">
        <v>174</v>
      </c>
      <c r="D22" s="19" t="s">
        <v>42</v>
      </c>
      <c r="E22" s="44" t="s">
        <v>167</v>
      </c>
      <c r="F22" s="24">
        <v>644400</v>
      </c>
      <c r="G22" s="47" t="s">
        <v>186</v>
      </c>
      <c r="H22" s="46" t="s">
        <v>172</v>
      </c>
      <c r="I22" s="44">
        <v>306982910</v>
      </c>
      <c r="J22" s="27">
        <v>200</v>
      </c>
    </row>
    <row r="23" spans="1:10" ht="39.75" customHeight="1" x14ac:dyDescent="0.3">
      <c r="A23" s="19">
        <v>3</v>
      </c>
      <c r="B23" s="58"/>
      <c r="C23" s="45" t="s">
        <v>175</v>
      </c>
      <c r="D23" s="19" t="s">
        <v>42</v>
      </c>
      <c r="E23" s="44" t="s">
        <v>167</v>
      </c>
      <c r="F23" s="24">
        <v>399950</v>
      </c>
      <c r="G23" s="19" t="s">
        <v>185</v>
      </c>
      <c r="H23" s="46" t="s">
        <v>179</v>
      </c>
      <c r="I23" s="44">
        <v>305944103</v>
      </c>
      <c r="J23" s="27">
        <v>50</v>
      </c>
    </row>
    <row r="24" spans="1:10" ht="39.75" customHeight="1" x14ac:dyDescent="0.3">
      <c r="A24" s="19">
        <v>4</v>
      </c>
      <c r="B24" s="58"/>
      <c r="C24" s="45" t="s">
        <v>176</v>
      </c>
      <c r="D24" s="19" t="s">
        <v>42</v>
      </c>
      <c r="E24" s="44" t="s">
        <v>167</v>
      </c>
      <c r="F24" s="24">
        <v>990000</v>
      </c>
      <c r="G24" s="19" t="s">
        <v>184</v>
      </c>
      <c r="H24" s="46" t="s">
        <v>48</v>
      </c>
      <c r="I24" s="44">
        <v>306089114</v>
      </c>
      <c r="J24" s="27">
        <v>20</v>
      </c>
    </row>
    <row r="25" spans="1:10" ht="39.75" customHeight="1" x14ac:dyDescent="0.3">
      <c r="A25" s="19">
        <v>5</v>
      </c>
      <c r="B25" s="58"/>
      <c r="C25" s="45" t="s">
        <v>177</v>
      </c>
      <c r="D25" s="19" t="s">
        <v>42</v>
      </c>
      <c r="E25" s="44" t="s">
        <v>167</v>
      </c>
      <c r="F25" s="24">
        <v>1249000</v>
      </c>
      <c r="G25" s="44" t="s">
        <v>182</v>
      </c>
      <c r="H25" s="46" t="s">
        <v>46</v>
      </c>
      <c r="I25" s="44">
        <v>304815209</v>
      </c>
      <c r="J25" s="27">
        <v>1</v>
      </c>
    </row>
    <row r="26" spans="1:10" ht="39.75" customHeight="1" x14ac:dyDescent="0.3">
      <c r="A26" s="19">
        <v>6</v>
      </c>
      <c r="B26" s="58"/>
      <c r="C26" s="45" t="s">
        <v>178</v>
      </c>
      <c r="D26" s="19" t="s">
        <v>42</v>
      </c>
      <c r="E26" s="44" t="s">
        <v>167</v>
      </c>
      <c r="F26" s="24">
        <v>65000</v>
      </c>
      <c r="G26" s="44" t="s">
        <v>183</v>
      </c>
      <c r="H26" s="46" t="s">
        <v>169</v>
      </c>
      <c r="I26" s="44">
        <v>305944103</v>
      </c>
      <c r="J26" s="27">
        <v>1</v>
      </c>
    </row>
    <row r="27" spans="1:10" ht="47.25" customHeight="1" x14ac:dyDescent="0.3">
      <c r="A27" s="9"/>
      <c r="B27" s="58"/>
      <c r="C27" s="18" t="s">
        <v>35</v>
      </c>
      <c r="D27" s="9" t="s">
        <v>43</v>
      </c>
      <c r="E27" s="9" t="s">
        <v>35</v>
      </c>
      <c r="F27" s="28">
        <f>SUM(F21:F26)</f>
        <v>5348300</v>
      </c>
      <c r="G27" s="9" t="s">
        <v>35</v>
      </c>
      <c r="H27" s="9" t="s">
        <v>35</v>
      </c>
      <c r="I27" s="9" t="s">
        <v>35</v>
      </c>
      <c r="J27" s="9" t="s">
        <v>35</v>
      </c>
    </row>
    <row r="28" spans="1:10" ht="23.25" customHeight="1" x14ac:dyDescent="0.3">
      <c r="A28" s="9"/>
      <c r="B28" s="59"/>
      <c r="C28" s="9" t="s">
        <v>35</v>
      </c>
      <c r="D28" s="9" t="s">
        <v>34</v>
      </c>
      <c r="E28" s="9" t="s">
        <v>35</v>
      </c>
      <c r="F28" s="28">
        <f>+F20+F27</f>
        <v>14296078</v>
      </c>
      <c r="G28" s="9" t="s">
        <v>35</v>
      </c>
      <c r="H28" s="9" t="s">
        <v>35</v>
      </c>
      <c r="I28" s="9" t="s">
        <v>35</v>
      </c>
      <c r="J28" s="9" t="s">
        <v>35</v>
      </c>
    </row>
    <row r="29" spans="1:10" ht="40.5" customHeight="1" x14ac:dyDescent="0.3">
      <c r="A29" s="44">
        <v>1</v>
      </c>
      <c r="B29" s="57" t="s">
        <v>204</v>
      </c>
      <c r="C29" s="45" t="s">
        <v>211</v>
      </c>
      <c r="D29" s="44" t="s">
        <v>44</v>
      </c>
      <c r="E29" s="44" t="s">
        <v>167</v>
      </c>
      <c r="F29" s="27">
        <v>6000678</v>
      </c>
      <c r="G29" s="44" t="s">
        <v>218</v>
      </c>
      <c r="H29" s="50" t="s">
        <v>212</v>
      </c>
      <c r="I29" s="44">
        <v>201228247</v>
      </c>
      <c r="J29" s="27">
        <v>82</v>
      </c>
    </row>
    <row r="30" spans="1:10" x14ac:dyDescent="0.3">
      <c r="A30" s="48"/>
      <c r="B30" s="58"/>
      <c r="C30" s="48" t="s">
        <v>47</v>
      </c>
      <c r="D30" s="48" t="s">
        <v>43</v>
      </c>
      <c r="E30" s="48" t="s">
        <v>35</v>
      </c>
      <c r="F30" s="28">
        <f>SUM(F29:F29)</f>
        <v>6000678</v>
      </c>
      <c r="G30" s="48" t="s">
        <v>35</v>
      </c>
      <c r="H30" s="48" t="s">
        <v>35</v>
      </c>
      <c r="I30" s="48" t="s">
        <v>35</v>
      </c>
      <c r="J30" s="48" t="s">
        <v>47</v>
      </c>
    </row>
    <row r="31" spans="1:10" ht="37.5" x14ac:dyDescent="0.3">
      <c r="A31" s="44">
        <v>1</v>
      </c>
      <c r="B31" s="58"/>
      <c r="C31" s="45" t="s">
        <v>213</v>
      </c>
      <c r="D31" s="44" t="s">
        <v>42</v>
      </c>
      <c r="E31" s="44" t="s">
        <v>167</v>
      </c>
      <c r="F31" s="24">
        <v>2388885</v>
      </c>
      <c r="G31" s="44" t="s">
        <v>217</v>
      </c>
      <c r="H31" s="50" t="s">
        <v>214</v>
      </c>
      <c r="I31" s="44">
        <v>309405896</v>
      </c>
      <c r="J31" s="27">
        <v>5</v>
      </c>
    </row>
    <row r="32" spans="1:10" ht="75" x14ac:dyDescent="0.3">
      <c r="A32" s="44">
        <v>2</v>
      </c>
      <c r="B32" s="58"/>
      <c r="C32" s="45" t="s">
        <v>215</v>
      </c>
      <c r="D32" s="44" t="s">
        <v>42</v>
      </c>
      <c r="E32" s="44" t="s">
        <v>167</v>
      </c>
      <c r="F32" s="24">
        <v>44000000</v>
      </c>
      <c r="G32" s="44" t="s">
        <v>220</v>
      </c>
      <c r="H32" s="50" t="s">
        <v>216</v>
      </c>
      <c r="I32" s="47" t="s">
        <v>219</v>
      </c>
      <c r="J32" s="27">
        <v>50</v>
      </c>
    </row>
    <row r="33" spans="1:10" x14ac:dyDescent="0.3">
      <c r="A33" s="48"/>
      <c r="B33" s="58"/>
      <c r="C33" s="49" t="s">
        <v>35</v>
      </c>
      <c r="D33" s="48" t="s">
        <v>43</v>
      </c>
      <c r="E33" s="48" t="s">
        <v>35</v>
      </c>
      <c r="F33" s="28">
        <f>SUM(F31:F32)</f>
        <v>46388885</v>
      </c>
      <c r="G33" s="48" t="s">
        <v>35</v>
      </c>
      <c r="H33" s="48" t="s">
        <v>35</v>
      </c>
      <c r="I33" s="48" t="s">
        <v>35</v>
      </c>
      <c r="J33" s="48" t="s">
        <v>35</v>
      </c>
    </row>
    <row r="34" spans="1:10" x14ac:dyDescent="0.3">
      <c r="A34" s="48"/>
      <c r="B34" s="59"/>
      <c r="C34" s="48" t="s">
        <v>35</v>
      </c>
      <c r="D34" s="48" t="s">
        <v>34</v>
      </c>
      <c r="E34" s="48" t="s">
        <v>35</v>
      </c>
      <c r="F34" s="28">
        <f>+F30+F33</f>
        <v>52389563</v>
      </c>
      <c r="G34" s="48" t="s">
        <v>35</v>
      </c>
      <c r="H34" s="48" t="s">
        <v>35</v>
      </c>
      <c r="I34" s="48" t="s">
        <v>35</v>
      </c>
      <c r="J34" s="48" t="s">
        <v>35</v>
      </c>
    </row>
  </sheetData>
  <mergeCells count="13">
    <mergeCell ref="B29:B34"/>
    <mergeCell ref="J6:J7"/>
    <mergeCell ref="B8:B28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85" zoomScaleNormal="85" workbookViewId="0">
      <selection activeCell="B4" sqref="B4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50</v>
      </c>
    </row>
    <row r="3" spans="1:8" ht="55.5" customHeight="1" x14ac:dyDescent="0.3">
      <c r="A3" s="51" t="s">
        <v>206</v>
      </c>
      <c r="B3" s="51"/>
      <c r="C3" s="51"/>
      <c r="D3" s="51"/>
      <c r="E3" s="51"/>
      <c r="F3" s="51"/>
      <c r="G3" s="51"/>
      <c r="H3" s="51"/>
    </row>
    <row r="5" spans="1:8" ht="45" customHeight="1" x14ac:dyDescent="0.3">
      <c r="A5" s="53" t="s">
        <v>0</v>
      </c>
      <c r="B5" s="53" t="s">
        <v>24</v>
      </c>
      <c r="C5" s="53" t="s">
        <v>51</v>
      </c>
      <c r="D5" s="53" t="s">
        <v>115</v>
      </c>
      <c r="E5" s="53" t="s">
        <v>38</v>
      </c>
      <c r="F5" s="64" t="s">
        <v>18</v>
      </c>
      <c r="G5" s="65"/>
      <c r="H5" s="53" t="s">
        <v>52</v>
      </c>
    </row>
    <row r="6" spans="1:8" ht="37.5" x14ac:dyDescent="0.3">
      <c r="A6" s="53"/>
      <c r="B6" s="53"/>
      <c r="C6" s="53"/>
      <c r="D6" s="53"/>
      <c r="E6" s="53"/>
      <c r="F6" s="9" t="s">
        <v>21</v>
      </c>
      <c r="G6" s="9" t="s">
        <v>22</v>
      </c>
      <c r="H6" s="53"/>
    </row>
    <row r="7" spans="1:8" x14ac:dyDescent="0.3">
      <c r="A7" s="5">
        <v>1</v>
      </c>
      <c r="B7" s="5" t="s">
        <v>204</v>
      </c>
      <c r="C7" s="5" t="s">
        <v>118</v>
      </c>
      <c r="D7" s="22" t="s">
        <v>118</v>
      </c>
      <c r="E7" s="22" t="s">
        <v>118</v>
      </c>
      <c r="F7" s="22" t="s">
        <v>118</v>
      </c>
      <c r="G7" s="22" t="s">
        <v>118</v>
      </c>
      <c r="H7" s="22" t="s">
        <v>118</v>
      </c>
    </row>
    <row r="9" spans="1:8" ht="42" customHeight="1" x14ac:dyDescent="0.3">
      <c r="A9" s="23" t="s">
        <v>114</v>
      </c>
      <c r="B9" s="54" t="s">
        <v>154</v>
      </c>
      <c r="C9" s="54"/>
      <c r="D9" s="54"/>
      <c r="E9" s="54"/>
      <c r="F9" s="54"/>
      <c r="G9" s="54"/>
      <c r="H9" s="54"/>
    </row>
  </sheetData>
  <mergeCells count="9">
    <mergeCell ref="B9:H9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A4" sqref="A4:I4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53</v>
      </c>
    </row>
    <row r="3" spans="1:9" ht="64.5" customHeight="1" x14ac:dyDescent="0.3">
      <c r="A3" s="51" t="s">
        <v>207</v>
      </c>
      <c r="B3" s="51"/>
      <c r="C3" s="51"/>
      <c r="D3" s="51"/>
      <c r="E3" s="51"/>
      <c r="F3" s="51"/>
      <c r="G3" s="51"/>
      <c r="H3" s="51"/>
      <c r="I3" s="51"/>
    </row>
    <row r="4" spans="1:9" x14ac:dyDescent="0.3">
      <c r="A4" s="52" t="s">
        <v>10</v>
      </c>
      <c r="B4" s="52"/>
      <c r="C4" s="52"/>
      <c r="D4" s="52"/>
      <c r="E4" s="52"/>
      <c r="F4" s="52"/>
      <c r="G4" s="52"/>
      <c r="H4" s="52"/>
      <c r="I4" s="52"/>
    </row>
    <row r="6" spans="1:9" x14ac:dyDescent="0.3">
      <c r="A6" s="53" t="s">
        <v>0</v>
      </c>
      <c r="B6" s="53" t="s">
        <v>116</v>
      </c>
      <c r="C6" s="53" t="s">
        <v>54</v>
      </c>
      <c r="D6" s="53" t="s">
        <v>55</v>
      </c>
      <c r="E6" s="53"/>
      <c r="F6" s="53" t="s">
        <v>62</v>
      </c>
      <c r="G6" s="53" t="s">
        <v>56</v>
      </c>
      <c r="H6" s="53" t="s">
        <v>117</v>
      </c>
      <c r="I6" s="53" t="s">
        <v>58</v>
      </c>
    </row>
    <row r="7" spans="1:9" ht="131.25" x14ac:dyDescent="0.3">
      <c r="A7" s="53"/>
      <c r="B7" s="53"/>
      <c r="C7" s="53"/>
      <c r="D7" s="9" t="s">
        <v>59</v>
      </c>
      <c r="E7" s="9" t="s">
        <v>60</v>
      </c>
      <c r="F7" s="53"/>
      <c r="G7" s="53"/>
      <c r="H7" s="53"/>
      <c r="I7" s="53"/>
    </row>
    <row r="8" spans="1:9" ht="75" x14ac:dyDescent="0.3">
      <c r="A8" s="5">
        <v>1</v>
      </c>
      <c r="B8" s="5" t="s">
        <v>61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 t="s">
        <v>118</v>
      </c>
    </row>
    <row r="10" spans="1:9" ht="42" customHeight="1" x14ac:dyDescent="0.3">
      <c r="A10" s="11" t="s">
        <v>114</v>
      </c>
      <c r="B10" s="66" t="s">
        <v>155</v>
      </c>
      <c r="C10" s="66"/>
      <c r="D10" s="66"/>
      <c r="E10" s="66"/>
      <c r="F10" s="66"/>
      <c r="G10" s="66"/>
      <c r="H10" s="66"/>
      <c r="I10" s="66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B3" sqref="B3:K3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63</v>
      </c>
    </row>
    <row r="2" spans="1:11" ht="53.25" customHeight="1" x14ac:dyDescent="0.3">
      <c r="B2" s="51" t="s">
        <v>208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3">
      <c r="A3" s="15"/>
      <c r="B3" s="52" t="s">
        <v>10</v>
      </c>
      <c r="C3" s="52"/>
      <c r="D3" s="52"/>
      <c r="E3" s="52"/>
      <c r="F3" s="52"/>
      <c r="G3" s="52"/>
      <c r="H3" s="52"/>
      <c r="I3" s="52"/>
      <c r="J3" s="52"/>
      <c r="K3" s="52"/>
    </row>
    <row r="5" spans="1:11" ht="75" x14ac:dyDescent="0.3">
      <c r="A5" s="67" t="s">
        <v>64</v>
      </c>
      <c r="B5" s="68" t="s">
        <v>65</v>
      </c>
      <c r="C5" s="68" t="s">
        <v>66</v>
      </c>
      <c r="D5" s="68" t="s">
        <v>67</v>
      </c>
      <c r="E5" s="68" t="s">
        <v>16</v>
      </c>
      <c r="F5" s="68" t="s">
        <v>55</v>
      </c>
      <c r="G5" s="68"/>
      <c r="H5" s="29" t="s">
        <v>68</v>
      </c>
      <c r="I5" s="29" t="s">
        <v>69</v>
      </c>
      <c r="J5" s="68" t="s">
        <v>57</v>
      </c>
      <c r="K5" s="68" t="s">
        <v>58</v>
      </c>
    </row>
    <row r="6" spans="1:11" ht="75" customHeight="1" x14ac:dyDescent="0.3">
      <c r="A6" s="67"/>
      <c r="B6" s="68"/>
      <c r="C6" s="68"/>
      <c r="D6" s="68"/>
      <c r="E6" s="68"/>
      <c r="F6" s="33" t="s">
        <v>70</v>
      </c>
      <c r="G6" s="29" t="s">
        <v>122</v>
      </c>
      <c r="H6" s="29" t="s">
        <v>71</v>
      </c>
      <c r="I6" s="29" t="s">
        <v>71</v>
      </c>
      <c r="J6" s="68"/>
      <c r="K6" s="68"/>
    </row>
    <row r="7" spans="1:11" x14ac:dyDescent="0.3">
      <c r="A7" s="30" t="s">
        <v>72</v>
      </c>
      <c r="B7" s="31" t="s">
        <v>73</v>
      </c>
      <c r="C7" s="32" t="s">
        <v>118</v>
      </c>
      <c r="D7" s="32" t="s">
        <v>118</v>
      </c>
      <c r="E7" s="32" t="s">
        <v>118</v>
      </c>
      <c r="F7" s="32" t="s">
        <v>118</v>
      </c>
      <c r="G7" s="32" t="s">
        <v>118</v>
      </c>
      <c r="H7" s="32" t="s">
        <v>118</v>
      </c>
      <c r="I7" s="32" t="s">
        <v>118</v>
      </c>
      <c r="J7" s="32" t="s">
        <v>118</v>
      </c>
      <c r="K7" s="32" t="s">
        <v>118</v>
      </c>
    </row>
    <row r="8" spans="1:11" x14ac:dyDescent="0.3">
      <c r="A8" s="30" t="s">
        <v>74</v>
      </c>
      <c r="B8" s="31" t="s">
        <v>75</v>
      </c>
      <c r="C8" s="32" t="s">
        <v>118</v>
      </c>
      <c r="D8" s="32" t="s">
        <v>118</v>
      </c>
      <c r="E8" s="32" t="s">
        <v>118</v>
      </c>
      <c r="F8" s="32" t="s">
        <v>118</v>
      </c>
      <c r="G8" s="32" t="s">
        <v>118</v>
      </c>
      <c r="H8" s="32" t="s">
        <v>118</v>
      </c>
      <c r="I8" s="32" t="s">
        <v>118</v>
      </c>
      <c r="J8" s="32" t="s">
        <v>118</v>
      </c>
      <c r="K8" s="32" t="s">
        <v>118</v>
      </c>
    </row>
    <row r="9" spans="1:11" x14ac:dyDescent="0.3">
      <c r="A9" s="30" t="s">
        <v>76</v>
      </c>
      <c r="B9" s="31" t="s">
        <v>77</v>
      </c>
      <c r="C9" s="32" t="s">
        <v>118</v>
      </c>
      <c r="D9" s="32" t="s">
        <v>118</v>
      </c>
      <c r="E9" s="32" t="s">
        <v>118</v>
      </c>
      <c r="F9" s="32" t="s">
        <v>118</v>
      </c>
      <c r="G9" s="32" t="s">
        <v>118</v>
      </c>
      <c r="H9" s="32" t="s">
        <v>118</v>
      </c>
      <c r="I9" s="32" t="s">
        <v>118</v>
      </c>
      <c r="J9" s="32" t="s">
        <v>118</v>
      </c>
      <c r="K9" s="32" t="s">
        <v>118</v>
      </c>
    </row>
    <row r="10" spans="1:11" ht="37.5" x14ac:dyDescent="0.3">
      <c r="A10" s="30" t="s">
        <v>78</v>
      </c>
      <c r="B10" s="31" t="s">
        <v>79</v>
      </c>
      <c r="C10" s="32" t="s">
        <v>118</v>
      </c>
      <c r="D10" s="32" t="s">
        <v>118</v>
      </c>
      <c r="E10" s="32" t="s">
        <v>118</v>
      </c>
      <c r="F10" s="32" t="s">
        <v>118</v>
      </c>
      <c r="G10" s="32" t="s">
        <v>118</v>
      </c>
      <c r="H10" s="32" t="s">
        <v>118</v>
      </c>
      <c r="I10" s="32" t="s">
        <v>118</v>
      </c>
      <c r="J10" s="32" t="s">
        <v>118</v>
      </c>
      <c r="K10" s="32" t="s">
        <v>118</v>
      </c>
    </row>
    <row r="11" spans="1:11" ht="37.5" x14ac:dyDescent="0.3">
      <c r="A11" s="30" t="s">
        <v>80</v>
      </c>
      <c r="B11" s="31" t="s">
        <v>81</v>
      </c>
      <c r="C11" s="32" t="s">
        <v>118</v>
      </c>
      <c r="D11" s="32" t="s">
        <v>118</v>
      </c>
      <c r="E11" s="32" t="s">
        <v>118</v>
      </c>
      <c r="F11" s="32" t="s">
        <v>118</v>
      </c>
      <c r="G11" s="32" t="s">
        <v>118</v>
      </c>
      <c r="H11" s="32" t="s">
        <v>118</v>
      </c>
      <c r="I11" s="32" t="s">
        <v>118</v>
      </c>
      <c r="J11" s="32" t="s">
        <v>118</v>
      </c>
      <c r="K11" s="32" t="s">
        <v>118</v>
      </c>
    </row>
    <row r="12" spans="1:11" x14ac:dyDescent="0.3">
      <c r="A12" s="30" t="s">
        <v>82</v>
      </c>
      <c r="B12" s="31" t="s">
        <v>83</v>
      </c>
      <c r="C12" s="32" t="s">
        <v>118</v>
      </c>
      <c r="D12" s="32" t="s">
        <v>118</v>
      </c>
      <c r="E12" s="32" t="s">
        <v>118</v>
      </c>
      <c r="F12" s="32" t="s">
        <v>118</v>
      </c>
      <c r="G12" s="32" t="s">
        <v>118</v>
      </c>
      <c r="H12" s="32" t="s">
        <v>118</v>
      </c>
      <c r="I12" s="32" t="s">
        <v>118</v>
      </c>
      <c r="J12" s="32" t="s">
        <v>118</v>
      </c>
      <c r="K12" s="32" t="s">
        <v>118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A3" sqref="A3:F3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84</v>
      </c>
    </row>
    <row r="3" spans="1:6" ht="37.5" customHeight="1" x14ac:dyDescent="0.3">
      <c r="A3" s="69" t="s">
        <v>119</v>
      </c>
      <c r="B3" s="52"/>
      <c r="C3" s="52"/>
      <c r="D3" s="52"/>
      <c r="E3" s="52"/>
      <c r="F3" s="52"/>
    </row>
    <row r="4" spans="1:6" x14ac:dyDescent="0.3">
      <c r="A4" s="52"/>
      <c r="B4" s="52"/>
      <c r="C4" s="52"/>
      <c r="D4" s="52"/>
      <c r="E4" s="52"/>
      <c r="F4" s="52"/>
    </row>
    <row r="6" spans="1:6" ht="37.5" x14ac:dyDescent="0.3">
      <c r="A6" s="9" t="s">
        <v>0</v>
      </c>
      <c r="B6" s="9" t="s">
        <v>86</v>
      </c>
      <c r="C6" s="9" t="s">
        <v>87</v>
      </c>
      <c r="D6" s="9" t="s">
        <v>88</v>
      </c>
      <c r="E6" s="9" t="s">
        <v>89</v>
      </c>
      <c r="F6" s="9" t="s">
        <v>90</v>
      </c>
    </row>
    <row r="7" spans="1:6" x14ac:dyDescent="0.3">
      <c r="A7" s="6">
        <v>1</v>
      </c>
      <c r="B7" s="6" t="s">
        <v>118</v>
      </c>
      <c r="C7" s="22" t="s">
        <v>118</v>
      </c>
      <c r="D7" s="22" t="s">
        <v>118</v>
      </c>
      <c r="E7" s="22" t="s">
        <v>118</v>
      </c>
      <c r="F7" s="22" t="s">
        <v>118</v>
      </c>
    </row>
    <row r="9" spans="1:6" ht="19.5" x14ac:dyDescent="0.35">
      <c r="A9" s="34" t="s">
        <v>114</v>
      </c>
      <c r="B9" s="70" t="s">
        <v>120</v>
      </c>
      <c r="C9" s="70"/>
      <c r="D9" s="70"/>
      <c r="E9" s="70"/>
      <c r="F9" s="70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2022-07-25T07:10:19Z</dcterms:modified>
</cp:coreProperties>
</file>